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tennisen\_all_japan\2021\年度初め調査\"/>
    </mc:Choice>
  </mc:AlternateContent>
  <bookViews>
    <workbookView xWindow="0" yWindow="0" windowWidth="16845" windowHeight="9240" tabRatio="840" firstSheet="2" activeTab="2"/>
  </bookViews>
  <sheets>
    <sheet name="Sheet3" sheetId="51" state="hidden" r:id="rId1"/>
    <sheet name="Sheet2" sheetId="52" state="hidden" r:id="rId2"/>
    <sheet name="表紙" sheetId="50" r:id="rId3"/>
    <sheet name="集計" sheetId="49" state="hidden" r:id="rId4"/>
    <sheet name="北海道" sheetId="1" r:id="rId5"/>
    <sheet name="青森" sheetId="3" r:id="rId6"/>
    <sheet name="岩手" sheetId="4" r:id="rId7"/>
    <sheet name="宮城" sheetId="5" r:id="rId8"/>
    <sheet name="秋田" sheetId="6" r:id="rId9"/>
    <sheet name="山形" sheetId="7" r:id="rId10"/>
    <sheet name="福島" sheetId="8" r:id="rId11"/>
    <sheet name="茨城" sheetId="9" r:id="rId12"/>
    <sheet name="栃木" sheetId="10" r:id="rId13"/>
    <sheet name="群馬" sheetId="11" r:id="rId14"/>
    <sheet name="埼玉" sheetId="12" r:id="rId15"/>
    <sheet name="千葉" sheetId="13" r:id="rId16"/>
    <sheet name="東京" sheetId="14" r:id="rId17"/>
    <sheet name="神奈川" sheetId="15" r:id="rId18"/>
    <sheet name="山梨" sheetId="16" r:id="rId19"/>
    <sheet name="富山" sheetId="17" r:id="rId20"/>
    <sheet name="石川" sheetId="18" r:id="rId21"/>
    <sheet name="新潟" sheetId="19" r:id="rId22"/>
    <sheet name="福井" sheetId="20" r:id="rId23"/>
    <sheet name="長野" sheetId="21" r:id="rId24"/>
    <sheet name="岐阜" sheetId="22" r:id="rId25"/>
    <sheet name="静岡" sheetId="23" r:id="rId26"/>
    <sheet name="愛知" sheetId="24" r:id="rId27"/>
    <sheet name="三重" sheetId="25" r:id="rId28"/>
    <sheet name="滋賀" sheetId="26" r:id="rId29"/>
    <sheet name="京都" sheetId="27" r:id="rId30"/>
    <sheet name="大阪" sheetId="28" r:id="rId31"/>
    <sheet name="兵庫" sheetId="29" r:id="rId32"/>
    <sheet name="奈良" sheetId="30" r:id="rId33"/>
    <sheet name="和歌山" sheetId="31" r:id="rId34"/>
    <sheet name="鳥取" sheetId="32" r:id="rId35"/>
    <sheet name="島根" sheetId="33" r:id="rId36"/>
    <sheet name="岡山" sheetId="34" r:id="rId37"/>
    <sheet name="広島" sheetId="35" r:id="rId38"/>
    <sheet name="山口" sheetId="36" r:id="rId39"/>
    <sheet name="徳島" sheetId="37" r:id="rId40"/>
    <sheet name="愛媛" sheetId="38" r:id="rId41"/>
    <sheet name="香川" sheetId="39" r:id="rId42"/>
    <sheet name="高知" sheetId="40" r:id="rId43"/>
    <sheet name="福岡" sheetId="41" r:id="rId44"/>
    <sheet name="熊本" sheetId="42" r:id="rId45"/>
    <sheet name="鹿児島" sheetId="43" r:id="rId46"/>
    <sheet name="長崎" sheetId="44" r:id="rId47"/>
    <sheet name="宮崎" sheetId="45" r:id="rId48"/>
    <sheet name="大分" sheetId="46" r:id="rId49"/>
    <sheet name="佐賀" sheetId="47" r:id="rId50"/>
    <sheet name="沖縄" sheetId="48" r:id="rId51"/>
  </sheets>
  <definedNames>
    <definedName name="_xlnm.Print_Area" localSheetId="3">集計!$A$1:$K$328</definedName>
    <definedName name="_xlnm.Print_Titles" localSheetId="3">集計!$1:$2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4" l="1"/>
  <c r="K5" i="4"/>
  <c r="L5" i="5"/>
  <c r="K5" i="5"/>
  <c r="L5" i="6"/>
  <c r="K5" i="6"/>
  <c r="L5" i="7"/>
  <c r="K5" i="7"/>
  <c r="L5" i="8"/>
  <c r="K5" i="8"/>
  <c r="L5" i="9"/>
  <c r="K5" i="9"/>
  <c r="L5" i="10"/>
  <c r="K5" i="10"/>
  <c r="L5" i="11"/>
  <c r="K5" i="11"/>
  <c r="L5" i="12"/>
  <c r="K5" i="12"/>
  <c r="L5" i="13"/>
  <c r="K5" i="13"/>
  <c r="L5" i="14"/>
  <c r="K5" i="14"/>
  <c r="L5" i="15"/>
  <c r="K5" i="15"/>
  <c r="L5" i="16"/>
  <c r="K5" i="16"/>
  <c r="L5" i="17"/>
  <c r="K5" i="17"/>
  <c r="L5" i="18"/>
  <c r="K5" i="18"/>
  <c r="L5" i="19"/>
  <c r="K5" i="19"/>
  <c r="L5" i="20"/>
  <c r="K5" i="20"/>
  <c r="L5" i="21"/>
  <c r="K5" i="21"/>
  <c r="L5" i="22"/>
  <c r="K5" i="22"/>
  <c r="L5" i="23"/>
  <c r="K5" i="23"/>
  <c r="L5" i="24"/>
  <c r="K5" i="24"/>
  <c r="L5" i="25"/>
  <c r="K5" i="25"/>
  <c r="L5" i="26"/>
  <c r="K5" i="26"/>
  <c r="L5" i="27"/>
  <c r="K5" i="27"/>
  <c r="L5" i="28"/>
  <c r="K5" i="28"/>
  <c r="L5" i="29"/>
  <c r="K5" i="29"/>
  <c r="L5" i="30"/>
  <c r="K5" i="30"/>
  <c r="L5" i="31"/>
  <c r="K5" i="31"/>
  <c r="L5" i="32"/>
  <c r="K5" i="32"/>
  <c r="L5" i="33"/>
  <c r="K5" i="33"/>
  <c r="L5" i="34"/>
  <c r="K5" i="34"/>
  <c r="L5" i="35"/>
  <c r="K5" i="35"/>
  <c r="L5" i="36"/>
  <c r="K5" i="36"/>
  <c r="L5" i="37"/>
  <c r="K5" i="37"/>
  <c r="L5" i="38"/>
  <c r="K5" i="38"/>
  <c r="L5" i="39"/>
  <c r="K5" i="39"/>
  <c r="L5" i="40"/>
  <c r="K5" i="40"/>
  <c r="L5" i="41"/>
  <c r="K5" i="41"/>
  <c r="L5" i="42"/>
  <c r="K5" i="42"/>
  <c r="L5" i="43"/>
  <c r="K5" i="43"/>
  <c r="L5" i="44"/>
  <c r="K5" i="44"/>
  <c r="L5" i="45"/>
  <c r="K5" i="45"/>
  <c r="L5" i="46"/>
  <c r="K5" i="46"/>
  <c r="L5" i="47"/>
  <c r="K5" i="47"/>
  <c r="L5" i="48"/>
  <c r="K5" i="48"/>
  <c r="J5" i="4"/>
  <c r="J5" i="5"/>
  <c r="J5" i="6"/>
  <c r="J5" i="7"/>
  <c r="J5" i="8"/>
  <c r="J5" i="9"/>
  <c r="J5" i="10"/>
  <c r="J5" i="11"/>
  <c r="J5" i="12"/>
  <c r="J5" i="13"/>
  <c r="J5" i="14"/>
  <c r="J5" i="15"/>
  <c r="J5" i="16"/>
  <c r="J5" i="17"/>
  <c r="J5" i="18"/>
  <c r="J5" i="19"/>
  <c r="J5" i="20"/>
  <c r="J5" i="21"/>
  <c r="J5" i="22"/>
  <c r="J5" i="23"/>
  <c r="J5" i="24"/>
  <c r="J5" i="25"/>
  <c r="J5" i="26"/>
  <c r="J5" i="27"/>
  <c r="J5" i="28"/>
  <c r="J5" i="29"/>
  <c r="J5" i="30"/>
  <c r="J5" i="31"/>
  <c r="J5" i="32"/>
  <c r="J5" i="33"/>
  <c r="J5" i="34"/>
  <c r="J5" i="35"/>
  <c r="J5" i="36"/>
  <c r="J5" i="37"/>
  <c r="J5" i="38"/>
  <c r="J5" i="39"/>
  <c r="J5" i="40"/>
  <c r="J5" i="41"/>
  <c r="J5" i="42"/>
  <c r="J5" i="43"/>
  <c r="J5" i="44"/>
  <c r="J5" i="45"/>
  <c r="J5" i="46"/>
  <c r="J5" i="47"/>
  <c r="J5" i="48"/>
  <c r="J209" i="48"/>
  <c r="I209" i="48"/>
  <c r="J208" i="48"/>
  <c r="I208" i="48"/>
  <c r="J207" i="48"/>
  <c r="I207" i="48"/>
  <c r="J206" i="48"/>
  <c r="I206" i="48"/>
  <c r="J205" i="48"/>
  <c r="I205" i="48"/>
  <c r="J204" i="48"/>
  <c r="I204" i="48"/>
  <c r="J203" i="48"/>
  <c r="I203" i="48"/>
  <c r="J202" i="48"/>
  <c r="I202" i="48"/>
  <c r="J201" i="48"/>
  <c r="I201" i="48"/>
  <c r="J200" i="48"/>
  <c r="I200" i="48"/>
  <c r="J199" i="48"/>
  <c r="I199" i="48"/>
  <c r="J198" i="48"/>
  <c r="I198" i="48"/>
  <c r="J197" i="48"/>
  <c r="I197" i="48"/>
  <c r="J196" i="48"/>
  <c r="I196" i="48"/>
  <c r="J195" i="48"/>
  <c r="I195" i="48"/>
  <c r="J194" i="48"/>
  <c r="I194" i="48"/>
  <c r="J193" i="48"/>
  <c r="I193" i="48"/>
  <c r="J192" i="48"/>
  <c r="I192" i="48"/>
  <c r="J191" i="48"/>
  <c r="I191" i="48"/>
  <c r="J190" i="48"/>
  <c r="I190" i="48"/>
  <c r="J189" i="48"/>
  <c r="I189" i="48"/>
  <c r="J188" i="48"/>
  <c r="I188" i="48"/>
  <c r="J187" i="48"/>
  <c r="I187" i="48"/>
  <c r="J186" i="48"/>
  <c r="I186" i="48"/>
  <c r="J185" i="48"/>
  <c r="I185" i="48"/>
  <c r="J184" i="48"/>
  <c r="I184" i="48"/>
  <c r="J183" i="48"/>
  <c r="I183" i="48"/>
  <c r="J182" i="48"/>
  <c r="I182" i="48"/>
  <c r="J181" i="48"/>
  <c r="I181" i="48"/>
  <c r="J180" i="48"/>
  <c r="I180" i="48"/>
  <c r="J179" i="48"/>
  <c r="I179" i="48"/>
  <c r="J178" i="48"/>
  <c r="I178" i="48"/>
  <c r="J177" i="48"/>
  <c r="I177" i="48"/>
  <c r="J176" i="48"/>
  <c r="I176" i="48"/>
  <c r="J175" i="48"/>
  <c r="I175" i="48"/>
  <c r="J174" i="48"/>
  <c r="I174" i="48"/>
  <c r="J173" i="48"/>
  <c r="I173" i="48"/>
  <c r="J172" i="48"/>
  <c r="I172" i="48"/>
  <c r="J171" i="48"/>
  <c r="I171" i="48"/>
  <c r="J170" i="48"/>
  <c r="I170" i="48"/>
  <c r="J169" i="48"/>
  <c r="I169" i="48"/>
  <c r="J168" i="48"/>
  <c r="I168" i="48"/>
  <c r="J167" i="48"/>
  <c r="I167" i="48"/>
  <c r="J166" i="48"/>
  <c r="I166" i="48"/>
  <c r="J165" i="48"/>
  <c r="I165" i="48"/>
  <c r="J164" i="48"/>
  <c r="I164" i="48"/>
  <c r="J163" i="48"/>
  <c r="I163" i="48"/>
  <c r="J162" i="48"/>
  <c r="I162" i="48"/>
  <c r="J161" i="48"/>
  <c r="I161" i="48"/>
  <c r="J160" i="48"/>
  <c r="I160" i="48"/>
  <c r="J159" i="48"/>
  <c r="I159" i="48"/>
  <c r="J158" i="48"/>
  <c r="I158" i="48"/>
  <c r="J157" i="48"/>
  <c r="I157" i="48"/>
  <c r="J156" i="48"/>
  <c r="I156" i="48"/>
  <c r="J155" i="48"/>
  <c r="I155" i="48"/>
  <c r="J154" i="48"/>
  <c r="I154" i="48"/>
  <c r="J153" i="48"/>
  <c r="I153" i="48"/>
  <c r="J152" i="48"/>
  <c r="I152" i="48"/>
  <c r="J151" i="48"/>
  <c r="I151" i="48"/>
  <c r="J150" i="48"/>
  <c r="I150" i="48"/>
  <c r="J149" i="48"/>
  <c r="I149" i="48"/>
  <c r="J148" i="48"/>
  <c r="I148" i="48"/>
  <c r="J147" i="48"/>
  <c r="I147" i="48"/>
  <c r="J146" i="48"/>
  <c r="I146" i="48"/>
  <c r="J145" i="48"/>
  <c r="I145" i="48"/>
  <c r="J144" i="48"/>
  <c r="I144" i="48"/>
  <c r="J143" i="48"/>
  <c r="I143" i="48"/>
  <c r="J142" i="48"/>
  <c r="I142" i="48"/>
  <c r="J141" i="48"/>
  <c r="I141" i="48"/>
  <c r="J140" i="48"/>
  <c r="I140" i="48"/>
  <c r="J139" i="48"/>
  <c r="I139" i="48"/>
  <c r="J138" i="48"/>
  <c r="I138" i="48"/>
  <c r="J137" i="48"/>
  <c r="I137" i="48"/>
  <c r="J136" i="48"/>
  <c r="I136" i="48"/>
  <c r="J135" i="48"/>
  <c r="I135" i="48"/>
  <c r="J134" i="48"/>
  <c r="I134" i="48"/>
  <c r="J133" i="48"/>
  <c r="I133" i="48"/>
  <c r="J132" i="48"/>
  <c r="I132" i="48"/>
  <c r="J131" i="48"/>
  <c r="I131" i="48"/>
  <c r="J130" i="48"/>
  <c r="I130" i="48"/>
  <c r="J129" i="48"/>
  <c r="I129" i="48"/>
  <c r="J128" i="48"/>
  <c r="I128" i="48"/>
  <c r="J127" i="48"/>
  <c r="I127" i="48"/>
  <c r="J126" i="48"/>
  <c r="I126" i="48"/>
  <c r="J125" i="48"/>
  <c r="I125" i="48"/>
  <c r="J124" i="48"/>
  <c r="I124" i="48"/>
  <c r="J123" i="48"/>
  <c r="I123" i="48"/>
  <c r="J122" i="48"/>
  <c r="I122" i="48"/>
  <c r="J121" i="48"/>
  <c r="I121" i="48"/>
  <c r="J120" i="48"/>
  <c r="I120" i="48"/>
  <c r="J119" i="48"/>
  <c r="I119" i="48"/>
  <c r="J118" i="48"/>
  <c r="I118" i="48"/>
  <c r="J117" i="48"/>
  <c r="I117" i="48"/>
  <c r="J116" i="48"/>
  <c r="I116" i="48"/>
  <c r="J115" i="48"/>
  <c r="I115" i="48"/>
  <c r="J114" i="48"/>
  <c r="I114" i="48"/>
  <c r="J113" i="48"/>
  <c r="I113" i="48"/>
  <c r="J112" i="48"/>
  <c r="I112" i="48"/>
  <c r="J111" i="48"/>
  <c r="I111" i="48"/>
  <c r="J110" i="48"/>
  <c r="I110" i="48"/>
  <c r="J109" i="48"/>
  <c r="I109" i="48"/>
  <c r="J108" i="48"/>
  <c r="I108" i="48"/>
  <c r="J107" i="48"/>
  <c r="I107" i="48"/>
  <c r="J106" i="48"/>
  <c r="I106" i="48"/>
  <c r="J105" i="48"/>
  <c r="I105" i="48"/>
  <c r="J104" i="48"/>
  <c r="I104" i="48"/>
  <c r="J103" i="48"/>
  <c r="I103" i="48"/>
  <c r="J102" i="48"/>
  <c r="I102" i="48"/>
  <c r="J101" i="48"/>
  <c r="I101" i="48"/>
  <c r="J100" i="48"/>
  <c r="I100" i="48"/>
  <c r="J99" i="48"/>
  <c r="I99" i="48"/>
  <c r="J98" i="48"/>
  <c r="I98" i="48"/>
  <c r="J97" i="48"/>
  <c r="I97" i="48"/>
  <c r="J96" i="48"/>
  <c r="I96" i="48"/>
  <c r="J95" i="48"/>
  <c r="I95" i="48"/>
  <c r="J94" i="48"/>
  <c r="I94" i="48"/>
  <c r="J93" i="48"/>
  <c r="I93" i="48"/>
  <c r="J92" i="48"/>
  <c r="I92" i="48"/>
  <c r="J91" i="48"/>
  <c r="I91" i="48"/>
  <c r="J90" i="48"/>
  <c r="I90" i="48"/>
  <c r="J89" i="48"/>
  <c r="I89" i="48"/>
  <c r="J88" i="48"/>
  <c r="I88" i="48"/>
  <c r="J87" i="48"/>
  <c r="I87" i="48"/>
  <c r="J86" i="48"/>
  <c r="I86" i="48"/>
  <c r="J85" i="48"/>
  <c r="I85" i="48"/>
  <c r="J84" i="48"/>
  <c r="I84" i="48"/>
  <c r="J83" i="48"/>
  <c r="I83" i="48"/>
  <c r="J82" i="48"/>
  <c r="I82" i="48"/>
  <c r="J81" i="48"/>
  <c r="I81" i="48"/>
  <c r="J80" i="48"/>
  <c r="I80" i="48"/>
  <c r="J79" i="48"/>
  <c r="I79" i="48"/>
  <c r="J78" i="48"/>
  <c r="I78" i="48"/>
  <c r="J77" i="48"/>
  <c r="I77" i="48"/>
  <c r="J76" i="48"/>
  <c r="I76" i="48"/>
  <c r="J75" i="48"/>
  <c r="I75" i="48"/>
  <c r="J74" i="48"/>
  <c r="I74" i="48"/>
  <c r="J73" i="48"/>
  <c r="I73" i="48"/>
  <c r="J72" i="48"/>
  <c r="I72" i="48"/>
  <c r="J71" i="48"/>
  <c r="I71" i="48"/>
  <c r="J70" i="48"/>
  <c r="I70" i="48"/>
  <c r="J69" i="48"/>
  <c r="I69" i="48"/>
  <c r="J68" i="48"/>
  <c r="I68" i="48"/>
  <c r="J67" i="48"/>
  <c r="I67" i="48"/>
  <c r="J66" i="48"/>
  <c r="I66" i="48"/>
  <c r="J65" i="48"/>
  <c r="I65" i="48"/>
  <c r="J64" i="48"/>
  <c r="I64" i="48"/>
  <c r="J63" i="48"/>
  <c r="I63" i="48"/>
  <c r="J62" i="48"/>
  <c r="I62" i="48"/>
  <c r="J61" i="48"/>
  <c r="I61" i="48"/>
  <c r="J60" i="48"/>
  <c r="I60" i="48"/>
  <c r="J59" i="48"/>
  <c r="I59" i="48"/>
  <c r="J58" i="48"/>
  <c r="I58" i="48"/>
  <c r="J57" i="48"/>
  <c r="I57" i="48"/>
  <c r="J56" i="48"/>
  <c r="I56" i="48"/>
  <c r="J55" i="48"/>
  <c r="I55" i="48"/>
  <c r="J54" i="48"/>
  <c r="I54" i="48"/>
  <c r="J53" i="48"/>
  <c r="I53" i="48"/>
  <c r="J52" i="48"/>
  <c r="I52" i="48"/>
  <c r="J51" i="48"/>
  <c r="I51" i="48"/>
  <c r="J50" i="48"/>
  <c r="I50" i="48"/>
  <c r="J49" i="48"/>
  <c r="I49" i="48"/>
  <c r="J48" i="48"/>
  <c r="I48" i="48"/>
  <c r="J47" i="48"/>
  <c r="I47" i="48"/>
  <c r="J46" i="48"/>
  <c r="I46" i="48"/>
  <c r="J45" i="48"/>
  <c r="I45" i="48"/>
  <c r="J44" i="48"/>
  <c r="I44" i="48"/>
  <c r="J43" i="48"/>
  <c r="I43" i="48"/>
  <c r="J42" i="48"/>
  <c r="I42" i="48"/>
  <c r="J41" i="48"/>
  <c r="I41" i="48"/>
  <c r="J40" i="48"/>
  <c r="I40" i="48"/>
  <c r="J39" i="48"/>
  <c r="I39" i="48"/>
  <c r="J38" i="48"/>
  <c r="I38" i="48"/>
  <c r="J37" i="48"/>
  <c r="I37" i="48"/>
  <c r="J36" i="48"/>
  <c r="I36" i="48"/>
  <c r="J35" i="48"/>
  <c r="I35" i="48"/>
  <c r="J34" i="48"/>
  <c r="I34" i="48"/>
  <c r="J33" i="48"/>
  <c r="I33" i="48"/>
  <c r="J32" i="48"/>
  <c r="I32" i="48"/>
  <c r="J31" i="48"/>
  <c r="I31" i="48"/>
  <c r="J30" i="48"/>
  <c r="I30" i="48"/>
  <c r="J29" i="48"/>
  <c r="I29" i="48"/>
  <c r="J28" i="48"/>
  <c r="I28" i="48"/>
  <c r="J27" i="48"/>
  <c r="I27" i="48"/>
  <c r="J26" i="48"/>
  <c r="I26" i="48"/>
  <c r="J25" i="48"/>
  <c r="I25" i="48"/>
  <c r="J24" i="48"/>
  <c r="I24" i="48"/>
  <c r="J23" i="48"/>
  <c r="I23" i="48"/>
  <c r="J22" i="48"/>
  <c r="I22" i="48"/>
  <c r="J21" i="48"/>
  <c r="I21" i="48"/>
  <c r="J20" i="48"/>
  <c r="I20" i="48"/>
  <c r="J19" i="48"/>
  <c r="I19" i="48"/>
  <c r="J18" i="48"/>
  <c r="I18" i="48"/>
  <c r="J17" i="48"/>
  <c r="I17" i="48"/>
  <c r="J16" i="48"/>
  <c r="I16" i="48"/>
  <c r="J15" i="48"/>
  <c r="I15" i="48"/>
  <c r="J14" i="48"/>
  <c r="I14" i="48"/>
  <c r="J13" i="48"/>
  <c r="I13" i="48"/>
  <c r="J12" i="48"/>
  <c r="I12" i="48"/>
  <c r="J11" i="48"/>
  <c r="I11" i="48"/>
  <c r="J10" i="48"/>
  <c r="I10" i="48"/>
  <c r="J209" i="47"/>
  <c r="I209" i="47"/>
  <c r="J208" i="47"/>
  <c r="I208" i="47"/>
  <c r="J207" i="47"/>
  <c r="I207" i="47"/>
  <c r="J206" i="47"/>
  <c r="I206" i="47"/>
  <c r="J205" i="47"/>
  <c r="I205" i="47"/>
  <c r="J204" i="47"/>
  <c r="I204" i="47"/>
  <c r="J203" i="47"/>
  <c r="I203" i="47"/>
  <c r="J202" i="47"/>
  <c r="I202" i="47"/>
  <c r="J201" i="47"/>
  <c r="I201" i="47"/>
  <c r="J200" i="47"/>
  <c r="I200" i="47"/>
  <c r="J199" i="47"/>
  <c r="I199" i="47"/>
  <c r="J198" i="47"/>
  <c r="I198" i="47"/>
  <c r="J197" i="47"/>
  <c r="I197" i="47"/>
  <c r="J196" i="47"/>
  <c r="I196" i="47"/>
  <c r="J195" i="47"/>
  <c r="I195" i="47"/>
  <c r="J194" i="47"/>
  <c r="I194" i="47"/>
  <c r="J193" i="47"/>
  <c r="I193" i="47"/>
  <c r="J192" i="47"/>
  <c r="I192" i="47"/>
  <c r="J191" i="47"/>
  <c r="I191" i="47"/>
  <c r="J190" i="47"/>
  <c r="I190" i="47"/>
  <c r="J189" i="47"/>
  <c r="I189" i="47"/>
  <c r="J188" i="47"/>
  <c r="I188" i="47"/>
  <c r="J187" i="47"/>
  <c r="I187" i="47"/>
  <c r="J186" i="47"/>
  <c r="I186" i="47"/>
  <c r="J185" i="47"/>
  <c r="I185" i="47"/>
  <c r="J184" i="47"/>
  <c r="I184" i="47"/>
  <c r="J183" i="47"/>
  <c r="I183" i="47"/>
  <c r="J182" i="47"/>
  <c r="I182" i="47"/>
  <c r="J181" i="47"/>
  <c r="I181" i="47"/>
  <c r="J180" i="47"/>
  <c r="I180" i="47"/>
  <c r="J179" i="47"/>
  <c r="I179" i="47"/>
  <c r="J178" i="47"/>
  <c r="I178" i="47"/>
  <c r="J177" i="47"/>
  <c r="I177" i="47"/>
  <c r="J176" i="47"/>
  <c r="I176" i="47"/>
  <c r="J175" i="47"/>
  <c r="I175" i="47"/>
  <c r="J174" i="47"/>
  <c r="I174" i="47"/>
  <c r="J173" i="47"/>
  <c r="I173" i="47"/>
  <c r="J172" i="47"/>
  <c r="I172" i="47"/>
  <c r="J171" i="47"/>
  <c r="I171" i="47"/>
  <c r="J170" i="47"/>
  <c r="I170" i="47"/>
  <c r="J169" i="47"/>
  <c r="I169" i="47"/>
  <c r="J168" i="47"/>
  <c r="I168" i="47"/>
  <c r="J167" i="47"/>
  <c r="I167" i="47"/>
  <c r="J166" i="47"/>
  <c r="I166" i="47"/>
  <c r="J165" i="47"/>
  <c r="I165" i="47"/>
  <c r="J164" i="47"/>
  <c r="I164" i="47"/>
  <c r="J163" i="47"/>
  <c r="I163" i="47"/>
  <c r="J162" i="47"/>
  <c r="I162" i="47"/>
  <c r="J161" i="47"/>
  <c r="I161" i="47"/>
  <c r="J160" i="47"/>
  <c r="I160" i="47"/>
  <c r="J159" i="47"/>
  <c r="I159" i="47"/>
  <c r="J158" i="47"/>
  <c r="I158" i="47"/>
  <c r="J157" i="47"/>
  <c r="I157" i="47"/>
  <c r="J156" i="47"/>
  <c r="I156" i="47"/>
  <c r="J155" i="47"/>
  <c r="I155" i="47"/>
  <c r="J154" i="47"/>
  <c r="I154" i="47"/>
  <c r="J153" i="47"/>
  <c r="I153" i="47"/>
  <c r="J152" i="47"/>
  <c r="I152" i="47"/>
  <c r="J151" i="47"/>
  <c r="I151" i="47"/>
  <c r="J150" i="47"/>
  <c r="I150" i="47"/>
  <c r="J149" i="47"/>
  <c r="I149" i="47"/>
  <c r="J148" i="47"/>
  <c r="I148" i="47"/>
  <c r="J147" i="47"/>
  <c r="I147" i="47"/>
  <c r="J146" i="47"/>
  <c r="I146" i="47"/>
  <c r="J145" i="47"/>
  <c r="I145" i="47"/>
  <c r="J144" i="47"/>
  <c r="I144" i="47"/>
  <c r="J143" i="47"/>
  <c r="I143" i="47"/>
  <c r="J142" i="47"/>
  <c r="I142" i="47"/>
  <c r="J141" i="47"/>
  <c r="I141" i="47"/>
  <c r="J140" i="47"/>
  <c r="I140" i="47"/>
  <c r="J139" i="47"/>
  <c r="I139" i="47"/>
  <c r="J138" i="47"/>
  <c r="I138" i="47"/>
  <c r="J137" i="47"/>
  <c r="I137" i="47"/>
  <c r="J136" i="47"/>
  <c r="I136" i="47"/>
  <c r="J135" i="47"/>
  <c r="I135" i="47"/>
  <c r="J134" i="47"/>
  <c r="I134" i="47"/>
  <c r="J133" i="47"/>
  <c r="I133" i="47"/>
  <c r="J132" i="47"/>
  <c r="I132" i="47"/>
  <c r="J131" i="47"/>
  <c r="I131" i="47"/>
  <c r="J130" i="47"/>
  <c r="I130" i="47"/>
  <c r="J129" i="47"/>
  <c r="I129" i="47"/>
  <c r="J128" i="47"/>
  <c r="I128" i="47"/>
  <c r="J127" i="47"/>
  <c r="I127" i="47"/>
  <c r="J126" i="47"/>
  <c r="I126" i="47"/>
  <c r="J125" i="47"/>
  <c r="I125" i="47"/>
  <c r="J124" i="47"/>
  <c r="I124" i="47"/>
  <c r="J123" i="47"/>
  <c r="I123" i="47"/>
  <c r="J122" i="47"/>
  <c r="I122" i="47"/>
  <c r="J121" i="47"/>
  <c r="I121" i="47"/>
  <c r="J120" i="47"/>
  <c r="I120" i="47"/>
  <c r="J119" i="47"/>
  <c r="I119" i="47"/>
  <c r="J118" i="47"/>
  <c r="I118" i="47"/>
  <c r="J117" i="47"/>
  <c r="I117" i="47"/>
  <c r="J116" i="47"/>
  <c r="I116" i="47"/>
  <c r="J115" i="47"/>
  <c r="I115" i="47"/>
  <c r="J114" i="47"/>
  <c r="I114" i="47"/>
  <c r="J113" i="47"/>
  <c r="I113" i="47"/>
  <c r="J112" i="47"/>
  <c r="I112" i="47"/>
  <c r="J111" i="47"/>
  <c r="I111" i="47"/>
  <c r="J110" i="47"/>
  <c r="I110" i="47"/>
  <c r="J109" i="47"/>
  <c r="I109" i="47"/>
  <c r="J108" i="47"/>
  <c r="I108" i="47"/>
  <c r="J107" i="47"/>
  <c r="I107" i="47"/>
  <c r="J106" i="47"/>
  <c r="I106" i="47"/>
  <c r="J105" i="47"/>
  <c r="I105" i="47"/>
  <c r="J104" i="47"/>
  <c r="I104" i="47"/>
  <c r="J103" i="47"/>
  <c r="I103" i="47"/>
  <c r="J102" i="47"/>
  <c r="I102" i="47"/>
  <c r="J101" i="47"/>
  <c r="I101" i="47"/>
  <c r="J100" i="47"/>
  <c r="I100" i="47"/>
  <c r="J99" i="47"/>
  <c r="I99" i="47"/>
  <c r="J98" i="47"/>
  <c r="I98" i="47"/>
  <c r="J97" i="47"/>
  <c r="I97" i="47"/>
  <c r="J96" i="47"/>
  <c r="I96" i="47"/>
  <c r="J95" i="47"/>
  <c r="I95" i="47"/>
  <c r="J94" i="47"/>
  <c r="I94" i="47"/>
  <c r="J93" i="47"/>
  <c r="I93" i="47"/>
  <c r="J92" i="47"/>
  <c r="I92" i="47"/>
  <c r="J91" i="47"/>
  <c r="I91" i="47"/>
  <c r="J90" i="47"/>
  <c r="I90" i="47"/>
  <c r="J89" i="47"/>
  <c r="I89" i="47"/>
  <c r="J88" i="47"/>
  <c r="I88" i="47"/>
  <c r="J87" i="47"/>
  <c r="I87" i="47"/>
  <c r="J86" i="47"/>
  <c r="I86" i="47"/>
  <c r="J85" i="47"/>
  <c r="I85" i="47"/>
  <c r="J84" i="47"/>
  <c r="I84" i="47"/>
  <c r="J83" i="47"/>
  <c r="I83" i="47"/>
  <c r="J82" i="47"/>
  <c r="I82" i="47"/>
  <c r="J81" i="47"/>
  <c r="I81" i="47"/>
  <c r="J80" i="47"/>
  <c r="I80" i="47"/>
  <c r="J79" i="47"/>
  <c r="I79" i="47"/>
  <c r="J78" i="47"/>
  <c r="I78" i="47"/>
  <c r="J77" i="47"/>
  <c r="I77" i="47"/>
  <c r="J76" i="47"/>
  <c r="I76" i="47"/>
  <c r="J75" i="47"/>
  <c r="I75" i="47"/>
  <c r="J74" i="47"/>
  <c r="I74" i="47"/>
  <c r="J73" i="47"/>
  <c r="I73" i="47"/>
  <c r="J72" i="47"/>
  <c r="I72" i="47"/>
  <c r="J71" i="47"/>
  <c r="I71" i="47"/>
  <c r="J70" i="47"/>
  <c r="I70" i="47"/>
  <c r="J69" i="47"/>
  <c r="I69" i="47"/>
  <c r="J68" i="47"/>
  <c r="I68" i="47"/>
  <c r="J67" i="47"/>
  <c r="I67" i="47"/>
  <c r="J66" i="47"/>
  <c r="I66" i="47"/>
  <c r="J65" i="47"/>
  <c r="I65" i="47"/>
  <c r="J64" i="47"/>
  <c r="I64" i="47"/>
  <c r="J63" i="47"/>
  <c r="I63" i="47"/>
  <c r="J62" i="47"/>
  <c r="I62" i="47"/>
  <c r="J61" i="47"/>
  <c r="I61" i="47"/>
  <c r="J60" i="47"/>
  <c r="I60" i="47"/>
  <c r="J59" i="47"/>
  <c r="I59" i="47"/>
  <c r="J58" i="47"/>
  <c r="I58" i="47"/>
  <c r="J57" i="47"/>
  <c r="I57" i="47"/>
  <c r="J56" i="47"/>
  <c r="I56" i="47"/>
  <c r="J55" i="47"/>
  <c r="I55" i="47"/>
  <c r="J54" i="47"/>
  <c r="I54" i="47"/>
  <c r="J53" i="47"/>
  <c r="I53" i="47"/>
  <c r="J52" i="47"/>
  <c r="I52" i="47"/>
  <c r="J51" i="47"/>
  <c r="I51" i="47"/>
  <c r="J50" i="47"/>
  <c r="I50" i="47"/>
  <c r="J49" i="47"/>
  <c r="I49" i="47"/>
  <c r="J48" i="47"/>
  <c r="I48" i="47"/>
  <c r="J47" i="47"/>
  <c r="I47" i="47"/>
  <c r="J46" i="47"/>
  <c r="I46" i="47"/>
  <c r="J45" i="47"/>
  <c r="I45" i="47"/>
  <c r="J44" i="47"/>
  <c r="I44" i="47"/>
  <c r="J43" i="47"/>
  <c r="I43" i="47"/>
  <c r="J42" i="47"/>
  <c r="I42" i="47"/>
  <c r="J41" i="47"/>
  <c r="I41" i="47"/>
  <c r="J40" i="47"/>
  <c r="I40" i="47"/>
  <c r="J39" i="47"/>
  <c r="I39" i="47"/>
  <c r="J38" i="47"/>
  <c r="I38" i="47"/>
  <c r="J37" i="47"/>
  <c r="I37" i="47"/>
  <c r="J36" i="47"/>
  <c r="I36" i="47"/>
  <c r="J35" i="47"/>
  <c r="I35" i="47"/>
  <c r="J34" i="47"/>
  <c r="I34" i="47"/>
  <c r="J33" i="47"/>
  <c r="I33" i="47"/>
  <c r="J32" i="47"/>
  <c r="I32" i="47"/>
  <c r="J31" i="47"/>
  <c r="I31" i="47"/>
  <c r="J30" i="47"/>
  <c r="I30" i="47"/>
  <c r="J29" i="47"/>
  <c r="I29" i="47"/>
  <c r="J28" i="47"/>
  <c r="I28" i="47"/>
  <c r="J27" i="47"/>
  <c r="I27" i="47"/>
  <c r="J26" i="47"/>
  <c r="I26" i="47"/>
  <c r="J25" i="47"/>
  <c r="I25" i="47"/>
  <c r="J24" i="47"/>
  <c r="I24" i="47"/>
  <c r="J23" i="47"/>
  <c r="I23" i="47"/>
  <c r="J22" i="47"/>
  <c r="I22" i="47"/>
  <c r="J21" i="47"/>
  <c r="I21" i="47"/>
  <c r="J20" i="47"/>
  <c r="I20" i="47"/>
  <c r="J19" i="47"/>
  <c r="I19" i="47"/>
  <c r="J18" i="47"/>
  <c r="I18" i="47"/>
  <c r="J17" i="47"/>
  <c r="I17" i="47"/>
  <c r="J16" i="47"/>
  <c r="I16" i="47"/>
  <c r="J15" i="47"/>
  <c r="I15" i="47"/>
  <c r="J14" i="47"/>
  <c r="I14" i="47"/>
  <c r="J13" i="47"/>
  <c r="I13" i="47"/>
  <c r="J12" i="47"/>
  <c r="I12" i="47"/>
  <c r="J11" i="47"/>
  <c r="I11" i="47"/>
  <c r="J10" i="47"/>
  <c r="I10" i="47"/>
  <c r="J209" i="46"/>
  <c r="I209" i="46"/>
  <c r="J208" i="46"/>
  <c r="I208" i="46"/>
  <c r="J207" i="46"/>
  <c r="I207" i="46"/>
  <c r="J206" i="46"/>
  <c r="I206" i="46"/>
  <c r="J205" i="46"/>
  <c r="I205" i="46"/>
  <c r="J204" i="46"/>
  <c r="I204" i="46"/>
  <c r="J203" i="46"/>
  <c r="I203" i="46"/>
  <c r="J202" i="46"/>
  <c r="I202" i="46"/>
  <c r="J201" i="46"/>
  <c r="I201" i="46"/>
  <c r="J200" i="46"/>
  <c r="I200" i="46"/>
  <c r="J199" i="46"/>
  <c r="I199" i="46"/>
  <c r="J198" i="46"/>
  <c r="I198" i="46"/>
  <c r="J197" i="46"/>
  <c r="I197" i="46"/>
  <c r="J196" i="46"/>
  <c r="I196" i="46"/>
  <c r="J195" i="46"/>
  <c r="I195" i="46"/>
  <c r="J194" i="46"/>
  <c r="I194" i="46"/>
  <c r="J193" i="46"/>
  <c r="I193" i="46"/>
  <c r="J192" i="46"/>
  <c r="I192" i="46"/>
  <c r="J191" i="46"/>
  <c r="I191" i="46"/>
  <c r="J190" i="46"/>
  <c r="I190" i="46"/>
  <c r="J189" i="46"/>
  <c r="I189" i="46"/>
  <c r="J188" i="46"/>
  <c r="I188" i="46"/>
  <c r="J187" i="46"/>
  <c r="I187" i="46"/>
  <c r="J186" i="46"/>
  <c r="I186" i="46"/>
  <c r="J185" i="46"/>
  <c r="I185" i="46"/>
  <c r="J184" i="46"/>
  <c r="I184" i="46"/>
  <c r="J183" i="46"/>
  <c r="I183" i="46"/>
  <c r="J182" i="46"/>
  <c r="I182" i="46"/>
  <c r="J181" i="46"/>
  <c r="I181" i="46"/>
  <c r="J180" i="46"/>
  <c r="I180" i="46"/>
  <c r="J179" i="46"/>
  <c r="I179" i="46"/>
  <c r="J178" i="46"/>
  <c r="I178" i="46"/>
  <c r="J177" i="46"/>
  <c r="I177" i="46"/>
  <c r="J176" i="46"/>
  <c r="I176" i="46"/>
  <c r="J175" i="46"/>
  <c r="I175" i="46"/>
  <c r="J174" i="46"/>
  <c r="I174" i="46"/>
  <c r="J173" i="46"/>
  <c r="I173" i="46"/>
  <c r="J172" i="46"/>
  <c r="I172" i="46"/>
  <c r="J171" i="46"/>
  <c r="I171" i="46"/>
  <c r="J170" i="46"/>
  <c r="I170" i="46"/>
  <c r="J169" i="46"/>
  <c r="I169" i="46"/>
  <c r="J168" i="46"/>
  <c r="I168" i="46"/>
  <c r="J167" i="46"/>
  <c r="I167" i="46"/>
  <c r="J166" i="46"/>
  <c r="I166" i="46"/>
  <c r="J165" i="46"/>
  <c r="I165" i="46"/>
  <c r="J164" i="46"/>
  <c r="I164" i="46"/>
  <c r="J163" i="46"/>
  <c r="I163" i="46"/>
  <c r="J162" i="46"/>
  <c r="I162" i="46"/>
  <c r="J161" i="46"/>
  <c r="I161" i="46"/>
  <c r="J160" i="46"/>
  <c r="I160" i="46"/>
  <c r="J159" i="46"/>
  <c r="I159" i="46"/>
  <c r="J158" i="46"/>
  <c r="I158" i="46"/>
  <c r="J157" i="46"/>
  <c r="I157" i="46"/>
  <c r="J156" i="46"/>
  <c r="I156" i="46"/>
  <c r="J155" i="46"/>
  <c r="I155" i="46"/>
  <c r="J154" i="46"/>
  <c r="I154" i="46"/>
  <c r="J153" i="46"/>
  <c r="I153" i="46"/>
  <c r="J152" i="46"/>
  <c r="I152" i="46"/>
  <c r="J151" i="46"/>
  <c r="I151" i="46"/>
  <c r="J150" i="46"/>
  <c r="I150" i="46"/>
  <c r="J149" i="46"/>
  <c r="I149" i="46"/>
  <c r="J148" i="46"/>
  <c r="I148" i="46"/>
  <c r="J147" i="46"/>
  <c r="I147" i="46"/>
  <c r="J146" i="46"/>
  <c r="I146" i="46"/>
  <c r="J145" i="46"/>
  <c r="I145" i="46"/>
  <c r="J144" i="46"/>
  <c r="I144" i="46"/>
  <c r="J143" i="46"/>
  <c r="I143" i="46"/>
  <c r="J142" i="46"/>
  <c r="I142" i="46"/>
  <c r="J141" i="46"/>
  <c r="I141" i="46"/>
  <c r="J140" i="46"/>
  <c r="I140" i="46"/>
  <c r="J139" i="46"/>
  <c r="I139" i="46"/>
  <c r="J138" i="46"/>
  <c r="I138" i="46"/>
  <c r="J137" i="46"/>
  <c r="I137" i="46"/>
  <c r="J136" i="46"/>
  <c r="I136" i="46"/>
  <c r="J135" i="46"/>
  <c r="I135" i="46"/>
  <c r="J134" i="46"/>
  <c r="I134" i="46"/>
  <c r="J133" i="46"/>
  <c r="I133" i="46"/>
  <c r="J132" i="46"/>
  <c r="I132" i="46"/>
  <c r="J131" i="46"/>
  <c r="I131" i="46"/>
  <c r="J130" i="46"/>
  <c r="I130" i="46"/>
  <c r="J129" i="46"/>
  <c r="I129" i="46"/>
  <c r="J128" i="46"/>
  <c r="I128" i="46"/>
  <c r="J127" i="46"/>
  <c r="I127" i="46"/>
  <c r="J126" i="46"/>
  <c r="I126" i="46"/>
  <c r="J125" i="46"/>
  <c r="I125" i="46"/>
  <c r="J124" i="46"/>
  <c r="I124" i="46"/>
  <c r="J123" i="46"/>
  <c r="I123" i="46"/>
  <c r="J122" i="46"/>
  <c r="I122" i="46"/>
  <c r="J121" i="46"/>
  <c r="I121" i="46"/>
  <c r="J120" i="46"/>
  <c r="I120" i="46"/>
  <c r="J119" i="46"/>
  <c r="I119" i="46"/>
  <c r="J118" i="46"/>
  <c r="I118" i="46"/>
  <c r="J117" i="46"/>
  <c r="I117" i="46"/>
  <c r="J116" i="46"/>
  <c r="I116" i="46"/>
  <c r="J115" i="46"/>
  <c r="I115" i="46"/>
  <c r="J114" i="46"/>
  <c r="I114" i="46"/>
  <c r="J113" i="46"/>
  <c r="I113" i="46"/>
  <c r="J112" i="46"/>
  <c r="I112" i="46"/>
  <c r="J111" i="46"/>
  <c r="I111" i="46"/>
  <c r="J110" i="46"/>
  <c r="I110" i="46"/>
  <c r="J109" i="46"/>
  <c r="I109" i="46"/>
  <c r="J108" i="46"/>
  <c r="I108" i="46"/>
  <c r="J107" i="46"/>
  <c r="I107" i="46"/>
  <c r="J106" i="46"/>
  <c r="I106" i="46"/>
  <c r="J105" i="46"/>
  <c r="I105" i="46"/>
  <c r="J104" i="46"/>
  <c r="I104" i="46"/>
  <c r="J103" i="46"/>
  <c r="I103" i="46"/>
  <c r="J102" i="46"/>
  <c r="I102" i="46"/>
  <c r="J101" i="46"/>
  <c r="I101" i="46"/>
  <c r="J100" i="46"/>
  <c r="I100" i="46"/>
  <c r="J99" i="46"/>
  <c r="I99" i="46"/>
  <c r="J98" i="46"/>
  <c r="I98" i="46"/>
  <c r="J97" i="46"/>
  <c r="I97" i="46"/>
  <c r="J96" i="46"/>
  <c r="I96" i="46"/>
  <c r="J95" i="46"/>
  <c r="I95" i="46"/>
  <c r="J94" i="46"/>
  <c r="I94" i="46"/>
  <c r="J93" i="46"/>
  <c r="I93" i="46"/>
  <c r="J92" i="46"/>
  <c r="I92" i="46"/>
  <c r="J91" i="46"/>
  <c r="I91" i="46"/>
  <c r="J90" i="46"/>
  <c r="I90" i="46"/>
  <c r="J89" i="46"/>
  <c r="I89" i="46"/>
  <c r="J88" i="46"/>
  <c r="I88" i="46"/>
  <c r="J87" i="46"/>
  <c r="I87" i="46"/>
  <c r="J86" i="46"/>
  <c r="I86" i="46"/>
  <c r="J85" i="46"/>
  <c r="I85" i="46"/>
  <c r="J84" i="46"/>
  <c r="I84" i="46"/>
  <c r="J83" i="46"/>
  <c r="I83" i="46"/>
  <c r="J82" i="46"/>
  <c r="I82" i="46"/>
  <c r="J81" i="46"/>
  <c r="I81" i="46"/>
  <c r="J80" i="46"/>
  <c r="I80" i="46"/>
  <c r="J79" i="46"/>
  <c r="I79" i="46"/>
  <c r="J78" i="46"/>
  <c r="I78" i="46"/>
  <c r="J77" i="46"/>
  <c r="I77" i="46"/>
  <c r="J76" i="46"/>
  <c r="I76" i="46"/>
  <c r="J75" i="46"/>
  <c r="I75" i="46"/>
  <c r="J74" i="46"/>
  <c r="I74" i="46"/>
  <c r="J73" i="46"/>
  <c r="I73" i="46"/>
  <c r="J72" i="46"/>
  <c r="I72" i="46"/>
  <c r="J71" i="46"/>
  <c r="I71" i="46"/>
  <c r="J70" i="46"/>
  <c r="I70" i="46"/>
  <c r="J69" i="46"/>
  <c r="I69" i="46"/>
  <c r="J68" i="46"/>
  <c r="I68" i="46"/>
  <c r="J67" i="46"/>
  <c r="I67" i="46"/>
  <c r="J66" i="46"/>
  <c r="I66" i="46"/>
  <c r="J65" i="46"/>
  <c r="I65" i="46"/>
  <c r="J64" i="46"/>
  <c r="I64" i="46"/>
  <c r="J63" i="46"/>
  <c r="I63" i="46"/>
  <c r="J62" i="46"/>
  <c r="I62" i="46"/>
  <c r="J61" i="46"/>
  <c r="I61" i="46"/>
  <c r="J60" i="46"/>
  <c r="I60" i="46"/>
  <c r="J59" i="46"/>
  <c r="I59" i="46"/>
  <c r="J58" i="46"/>
  <c r="I58" i="46"/>
  <c r="J57" i="46"/>
  <c r="I57" i="46"/>
  <c r="J56" i="46"/>
  <c r="I56" i="46"/>
  <c r="J55" i="46"/>
  <c r="I55" i="46"/>
  <c r="J54" i="46"/>
  <c r="I54" i="46"/>
  <c r="J53" i="46"/>
  <c r="I53" i="46"/>
  <c r="J52" i="46"/>
  <c r="I52" i="46"/>
  <c r="J51" i="46"/>
  <c r="I51" i="46"/>
  <c r="J50" i="46"/>
  <c r="I50" i="46"/>
  <c r="J49" i="46"/>
  <c r="I49" i="46"/>
  <c r="J48" i="46"/>
  <c r="I48" i="46"/>
  <c r="J47" i="46"/>
  <c r="I47" i="46"/>
  <c r="J46" i="46"/>
  <c r="I46" i="46"/>
  <c r="J45" i="46"/>
  <c r="I45" i="46"/>
  <c r="J44" i="46"/>
  <c r="I44" i="46"/>
  <c r="J43" i="46"/>
  <c r="I43" i="46"/>
  <c r="J42" i="46"/>
  <c r="I42" i="46"/>
  <c r="J41" i="46"/>
  <c r="I41" i="46"/>
  <c r="J40" i="46"/>
  <c r="I40" i="46"/>
  <c r="J39" i="46"/>
  <c r="I39" i="46"/>
  <c r="J38" i="46"/>
  <c r="I38" i="46"/>
  <c r="J37" i="46"/>
  <c r="I37" i="46"/>
  <c r="J36" i="46"/>
  <c r="I36" i="46"/>
  <c r="J35" i="46"/>
  <c r="I35" i="46"/>
  <c r="J34" i="46"/>
  <c r="I34" i="46"/>
  <c r="J33" i="46"/>
  <c r="I33" i="46"/>
  <c r="J32" i="46"/>
  <c r="I32" i="46"/>
  <c r="J31" i="46"/>
  <c r="I31" i="46"/>
  <c r="J30" i="46"/>
  <c r="I30" i="46"/>
  <c r="J29" i="46"/>
  <c r="I29" i="46"/>
  <c r="J28" i="46"/>
  <c r="I28" i="46"/>
  <c r="J27" i="46"/>
  <c r="I27" i="46"/>
  <c r="J26" i="46"/>
  <c r="I26" i="46"/>
  <c r="J25" i="46"/>
  <c r="I25" i="46"/>
  <c r="J24" i="46"/>
  <c r="I24" i="46"/>
  <c r="J23" i="46"/>
  <c r="I23" i="46"/>
  <c r="J22" i="46"/>
  <c r="I22" i="46"/>
  <c r="J21" i="46"/>
  <c r="I21" i="46"/>
  <c r="J20" i="46"/>
  <c r="I20" i="46"/>
  <c r="J19" i="46"/>
  <c r="I19" i="46"/>
  <c r="J18" i="46"/>
  <c r="I18" i="46"/>
  <c r="J17" i="46"/>
  <c r="I17" i="46"/>
  <c r="J16" i="46"/>
  <c r="I16" i="46"/>
  <c r="J15" i="46"/>
  <c r="I15" i="46"/>
  <c r="J14" i="46"/>
  <c r="I14" i="46"/>
  <c r="J13" i="46"/>
  <c r="I13" i="46"/>
  <c r="J12" i="46"/>
  <c r="I12" i="46"/>
  <c r="J11" i="46"/>
  <c r="I11" i="46"/>
  <c r="J10" i="46"/>
  <c r="I10" i="46"/>
  <c r="J209" i="45"/>
  <c r="I209" i="45"/>
  <c r="J208" i="45"/>
  <c r="I208" i="45"/>
  <c r="J207" i="45"/>
  <c r="I207" i="45"/>
  <c r="J206" i="45"/>
  <c r="I206" i="45"/>
  <c r="J205" i="45"/>
  <c r="I205" i="45"/>
  <c r="J204" i="45"/>
  <c r="I204" i="45"/>
  <c r="J203" i="45"/>
  <c r="I203" i="45"/>
  <c r="J202" i="45"/>
  <c r="I202" i="45"/>
  <c r="J201" i="45"/>
  <c r="I201" i="45"/>
  <c r="J200" i="45"/>
  <c r="I200" i="45"/>
  <c r="J199" i="45"/>
  <c r="I199" i="45"/>
  <c r="J198" i="45"/>
  <c r="I198" i="45"/>
  <c r="J197" i="45"/>
  <c r="I197" i="45"/>
  <c r="J196" i="45"/>
  <c r="I196" i="45"/>
  <c r="J195" i="45"/>
  <c r="I195" i="45"/>
  <c r="J194" i="45"/>
  <c r="I194" i="45"/>
  <c r="J193" i="45"/>
  <c r="I193" i="45"/>
  <c r="J192" i="45"/>
  <c r="I192" i="45"/>
  <c r="J191" i="45"/>
  <c r="I191" i="45"/>
  <c r="J190" i="45"/>
  <c r="I190" i="45"/>
  <c r="J189" i="45"/>
  <c r="I189" i="45"/>
  <c r="J188" i="45"/>
  <c r="I188" i="45"/>
  <c r="J187" i="45"/>
  <c r="I187" i="45"/>
  <c r="J186" i="45"/>
  <c r="I186" i="45"/>
  <c r="J185" i="45"/>
  <c r="I185" i="45"/>
  <c r="J184" i="45"/>
  <c r="I184" i="45"/>
  <c r="J183" i="45"/>
  <c r="I183" i="45"/>
  <c r="J182" i="45"/>
  <c r="I182" i="45"/>
  <c r="J181" i="45"/>
  <c r="I181" i="45"/>
  <c r="J180" i="45"/>
  <c r="I180" i="45"/>
  <c r="J179" i="45"/>
  <c r="I179" i="45"/>
  <c r="J178" i="45"/>
  <c r="I178" i="45"/>
  <c r="J177" i="45"/>
  <c r="I177" i="45"/>
  <c r="J176" i="45"/>
  <c r="I176" i="45"/>
  <c r="J175" i="45"/>
  <c r="I175" i="45"/>
  <c r="J174" i="45"/>
  <c r="I174" i="45"/>
  <c r="J173" i="45"/>
  <c r="I173" i="45"/>
  <c r="J172" i="45"/>
  <c r="I172" i="45"/>
  <c r="J171" i="45"/>
  <c r="I171" i="45"/>
  <c r="J170" i="45"/>
  <c r="I170" i="45"/>
  <c r="J169" i="45"/>
  <c r="I169" i="45"/>
  <c r="J168" i="45"/>
  <c r="I168" i="45"/>
  <c r="J167" i="45"/>
  <c r="I167" i="45"/>
  <c r="J166" i="45"/>
  <c r="I166" i="45"/>
  <c r="J165" i="45"/>
  <c r="I165" i="45"/>
  <c r="J164" i="45"/>
  <c r="I164" i="45"/>
  <c r="J163" i="45"/>
  <c r="I163" i="45"/>
  <c r="J162" i="45"/>
  <c r="I162" i="45"/>
  <c r="J161" i="45"/>
  <c r="I161" i="45"/>
  <c r="J160" i="45"/>
  <c r="I160" i="45"/>
  <c r="J159" i="45"/>
  <c r="I159" i="45"/>
  <c r="J158" i="45"/>
  <c r="I158" i="45"/>
  <c r="J157" i="45"/>
  <c r="I157" i="45"/>
  <c r="J156" i="45"/>
  <c r="I156" i="45"/>
  <c r="J155" i="45"/>
  <c r="I155" i="45"/>
  <c r="J154" i="45"/>
  <c r="I154" i="45"/>
  <c r="J153" i="45"/>
  <c r="I153" i="45"/>
  <c r="J152" i="45"/>
  <c r="I152" i="45"/>
  <c r="J151" i="45"/>
  <c r="I151" i="45"/>
  <c r="J150" i="45"/>
  <c r="I150" i="45"/>
  <c r="J149" i="45"/>
  <c r="I149" i="45"/>
  <c r="J148" i="45"/>
  <c r="I148" i="45"/>
  <c r="J147" i="45"/>
  <c r="I147" i="45"/>
  <c r="J146" i="45"/>
  <c r="I146" i="45"/>
  <c r="J145" i="45"/>
  <c r="I145" i="45"/>
  <c r="J144" i="45"/>
  <c r="I144" i="45"/>
  <c r="J143" i="45"/>
  <c r="I143" i="45"/>
  <c r="J142" i="45"/>
  <c r="I142" i="45"/>
  <c r="J141" i="45"/>
  <c r="I141" i="45"/>
  <c r="J140" i="45"/>
  <c r="I140" i="45"/>
  <c r="J139" i="45"/>
  <c r="I139" i="45"/>
  <c r="J138" i="45"/>
  <c r="I138" i="45"/>
  <c r="J137" i="45"/>
  <c r="I137" i="45"/>
  <c r="J136" i="45"/>
  <c r="I136" i="45"/>
  <c r="J135" i="45"/>
  <c r="I135" i="45"/>
  <c r="J134" i="45"/>
  <c r="I134" i="45"/>
  <c r="J133" i="45"/>
  <c r="I133" i="45"/>
  <c r="J132" i="45"/>
  <c r="I132" i="45"/>
  <c r="J131" i="45"/>
  <c r="I131" i="45"/>
  <c r="J130" i="45"/>
  <c r="I130" i="45"/>
  <c r="J129" i="45"/>
  <c r="I129" i="45"/>
  <c r="J128" i="45"/>
  <c r="I128" i="45"/>
  <c r="J127" i="45"/>
  <c r="I127" i="45"/>
  <c r="J126" i="45"/>
  <c r="I126" i="45"/>
  <c r="J125" i="45"/>
  <c r="I125" i="45"/>
  <c r="J124" i="45"/>
  <c r="I124" i="45"/>
  <c r="J123" i="45"/>
  <c r="I123" i="45"/>
  <c r="J122" i="45"/>
  <c r="I122" i="45"/>
  <c r="J121" i="45"/>
  <c r="I121" i="45"/>
  <c r="J120" i="45"/>
  <c r="I120" i="45"/>
  <c r="J119" i="45"/>
  <c r="I119" i="45"/>
  <c r="J118" i="45"/>
  <c r="I118" i="45"/>
  <c r="J117" i="45"/>
  <c r="I117" i="45"/>
  <c r="J116" i="45"/>
  <c r="I116" i="45"/>
  <c r="J115" i="45"/>
  <c r="I115" i="45"/>
  <c r="J114" i="45"/>
  <c r="I114" i="45"/>
  <c r="J113" i="45"/>
  <c r="I113" i="45"/>
  <c r="J112" i="45"/>
  <c r="I112" i="45"/>
  <c r="J111" i="45"/>
  <c r="I111" i="45"/>
  <c r="J110" i="45"/>
  <c r="I110" i="45"/>
  <c r="J109" i="45"/>
  <c r="I109" i="45"/>
  <c r="J108" i="45"/>
  <c r="I108" i="45"/>
  <c r="J107" i="45"/>
  <c r="I107" i="45"/>
  <c r="J106" i="45"/>
  <c r="I106" i="45"/>
  <c r="J105" i="45"/>
  <c r="I105" i="45"/>
  <c r="J104" i="45"/>
  <c r="I104" i="45"/>
  <c r="J103" i="45"/>
  <c r="I103" i="45"/>
  <c r="J102" i="45"/>
  <c r="I102" i="45"/>
  <c r="J101" i="45"/>
  <c r="I101" i="45"/>
  <c r="J100" i="45"/>
  <c r="I100" i="45"/>
  <c r="J99" i="45"/>
  <c r="I99" i="45"/>
  <c r="J98" i="45"/>
  <c r="I98" i="45"/>
  <c r="J97" i="45"/>
  <c r="I97" i="45"/>
  <c r="J96" i="45"/>
  <c r="I96" i="45"/>
  <c r="J95" i="45"/>
  <c r="I95" i="45"/>
  <c r="J94" i="45"/>
  <c r="I94" i="45"/>
  <c r="J93" i="45"/>
  <c r="I93" i="45"/>
  <c r="J92" i="45"/>
  <c r="I92" i="45"/>
  <c r="J91" i="45"/>
  <c r="I91" i="45"/>
  <c r="J90" i="45"/>
  <c r="I90" i="45"/>
  <c r="J89" i="45"/>
  <c r="I89" i="45"/>
  <c r="J88" i="45"/>
  <c r="I88" i="45"/>
  <c r="J87" i="45"/>
  <c r="I87" i="45"/>
  <c r="J86" i="45"/>
  <c r="I86" i="45"/>
  <c r="J85" i="45"/>
  <c r="I85" i="45"/>
  <c r="J84" i="45"/>
  <c r="I84" i="45"/>
  <c r="J83" i="45"/>
  <c r="I83" i="45"/>
  <c r="J82" i="45"/>
  <c r="I82" i="45"/>
  <c r="J81" i="45"/>
  <c r="I81" i="45"/>
  <c r="J80" i="45"/>
  <c r="I80" i="45"/>
  <c r="J79" i="45"/>
  <c r="I79" i="45"/>
  <c r="J78" i="45"/>
  <c r="I78" i="45"/>
  <c r="J77" i="45"/>
  <c r="I77" i="45"/>
  <c r="J76" i="45"/>
  <c r="I76" i="45"/>
  <c r="J75" i="45"/>
  <c r="I75" i="45"/>
  <c r="J74" i="45"/>
  <c r="I74" i="45"/>
  <c r="J73" i="45"/>
  <c r="I73" i="45"/>
  <c r="J72" i="45"/>
  <c r="I72" i="45"/>
  <c r="J71" i="45"/>
  <c r="I71" i="45"/>
  <c r="J70" i="45"/>
  <c r="I70" i="45"/>
  <c r="J69" i="45"/>
  <c r="I69" i="45"/>
  <c r="J68" i="45"/>
  <c r="I68" i="45"/>
  <c r="J67" i="45"/>
  <c r="I67" i="45"/>
  <c r="J66" i="45"/>
  <c r="I66" i="45"/>
  <c r="J65" i="45"/>
  <c r="I65" i="45"/>
  <c r="J64" i="45"/>
  <c r="I64" i="45"/>
  <c r="J63" i="45"/>
  <c r="I63" i="45"/>
  <c r="J62" i="45"/>
  <c r="I62" i="45"/>
  <c r="J61" i="45"/>
  <c r="I61" i="45"/>
  <c r="J60" i="45"/>
  <c r="I60" i="45"/>
  <c r="J59" i="45"/>
  <c r="I59" i="45"/>
  <c r="J58" i="45"/>
  <c r="I58" i="45"/>
  <c r="J57" i="45"/>
  <c r="I57" i="45"/>
  <c r="J56" i="45"/>
  <c r="I56" i="45"/>
  <c r="J55" i="45"/>
  <c r="I55" i="45"/>
  <c r="J54" i="45"/>
  <c r="I54" i="45"/>
  <c r="J53" i="45"/>
  <c r="I53" i="45"/>
  <c r="J52" i="45"/>
  <c r="I52" i="45"/>
  <c r="J51" i="45"/>
  <c r="I51" i="45"/>
  <c r="J50" i="45"/>
  <c r="I50" i="45"/>
  <c r="J49" i="45"/>
  <c r="I49" i="45"/>
  <c r="J48" i="45"/>
  <c r="I48" i="45"/>
  <c r="J47" i="45"/>
  <c r="I47" i="45"/>
  <c r="J46" i="45"/>
  <c r="I46" i="45"/>
  <c r="J45" i="45"/>
  <c r="I45" i="45"/>
  <c r="J44" i="45"/>
  <c r="I44" i="45"/>
  <c r="J43" i="45"/>
  <c r="I43" i="45"/>
  <c r="J42" i="45"/>
  <c r="I42" i="45"/>
  <c r="J41" i="45"/>
  <c r="I41" i="45"/>
  <c r="J40" i="45"/>
  <c r="I40" i="45"/>
  <c r="J39" i="45"/>
  <c r="I39" i="45"/>
  <c r="J38" i="45"/>
  <c r="I38" i="45"/>
  <c r="J37" i="45"/>
  <c r="I37" i="45"/>
  <c r="J36" i="45"/>
  <c r="I36" i="45"/>
  <c r="J35" i="45"/>
  <c r="I35" i="45"/>
  <c r="J34" i="45"/>
  <c r="I34" i="45"/>
  <c r="J33" i="45"/>
  <c r="I33" i="45"/>
  <c r="J32" i="45"/>
  <c r="I32" i="45"/>
  <c r="J31" i="45"/>
  <c r="I31" i="45"/>
  <c r="J30" i="45"/>
  <c r="I30" i="45"/>
  <c r="J29" i="45"/>
  <c r="I29" i="45"/>
  <c r="J28" i="45"/>
  <c r="I28" i="45"/>
  <c r="J27" i="45"/>
  <c r="I27" i="45"/>
  <c r="J26" i="45"/>
  <c r="I26" i="45"/>
  <c r="J25" i="45"/>
  <c r="I25" i="45"/>
  <c r="J24" i="45"/>
  <c r="I24" i="45"/>
  <c r="J23" i="45"/>
  <c r="I23" i="45"/>
  <c r="J22" i="45"/>
  <c r="I22" i="45"/>
  <c r="J21" i="45"/>
  <c r="I21" i="45"/>
  <c r="J20" i="45"/>
  <c r="I20" i="45"/>
  <c r="J19" i="45"/>
  <c r="I19" i="45"/>
  <c r="J18" i="45"/>
  <c r="I18" i="45"/>
  <c r="J17" i="45"/>
  <c r="I17" i="45"/>
  <c r="J16" i="45"/>
  <c r="I16" i="45"/>
  <c r="J15" i="45"/>
  <c r="I15" i="45"/>
  <c r="J14" i="45"/>
  <c r="I14" i="45"/>
  <c r="J13" i="45"/>
  <c r="I13" i="45"/>
  <c r="J12" i="45"/>
  <c r="I12" i="45"/>
  <c r="J11" i="45"/>
  <c r="I11" i="45"/>
  <c r="J10" i="45"/>
  <c r="I10" i="45"/>
  <c r="J209" i="44"/>
  <c r="I209" i="44"/>
  <c r="J208" i="44"/>
  <c r="I208" i="44"/>
  <c r="J207" i="44"/>
  <c r="I207" i="44"/>
  <c r="J206" i="44"/>
  <c r="I206" i="44"/>
  <c r="J205" i="44"/>
  <c r="I205" i="44"/>
  <c r="J204" i="44"/>
  <c r="I204" i="44"/>
  <c r="J203" i="44"/>
  <c r="I203" i="44"/>
  <c r="J202" i="44"/>
  <c r="I202" i="44"/>
  <c r="J201" i="44"/>
  <c r="I201" i="44"/>
  <c r="J200" i="44"/>
  <c r="I200" i="44"/>
  <c r="J199" i="44"/>
  <c r="I199" i="44"/>
  <c r="J198" i="44"/>
  <c r="I198" i="44"/>
  <c r="J197" i="44"/>
  <c r="I197" i="44"/>
  <c r="J196" i="44"/>
  <c r="I196" i="44"/>
  <c r="J195" i="44"/>
  <c r="I195" i="44"/>
  <c r="J194" i="44"/>
  <c r="I194" i="44"/>
  <c r="J193" i="44"/>
  <c r="I193" i="44"/>
  <c r="J192" i="44"/>
  <c r="I192" i="44"/>
  <c r="J191" i="44"/>
  <c r="I191" i="44"/>
  <c r="J190" i="44"/>
  <c r="I190" i="44"/>
  <c r="J189" i="44"/>
  <c r="I189" i="44"/>
  <c r="J188" i="44"/>
  <c r="I188" i="44"/>
  <c r="J187" i="44"/>
  <c r="I187" i="44"/>
  <c r="J186" i="44"/>
  <c r="I186" i="44"/>
  <c r="J185" i="44"/>
  <c r="I185" i="44"/>
  <c r="J184" i="44"/>
  <c r="I184" i="44"/>
  <c r="J183" i="44"/>
  <c r="I183" i="44"/>
  <c r="J182" i="44"/>
  <c r="I182" i="44"/>
  <c r="J181" i="44"/>
  <c r="I181" i="44"/>
  <c r="J180" i="44"/>
  <c r="I180" i="44"/>
  <c r="J179" i="44"/>
  <c r="I179" i="44"/>
  <c r="J178" i="44"/>
  <c r="I178" i="44"/>
  <c r="J177" i="44"/>
  <c r="I177" i="44"/>
  <c r="J176" i="44"/>
  <c r="I176" i="44"/>
  <c r="J175" i="44"/>
  <c r="I175" i="44"/>
  <c r="J174" i="44"/>
  <c r="I174" i="44"/>
  <c r="J173" i="44"/>
  <c r="I173" i="44"/>
  <c r="J172" i="44"/>
  <c r="I172" i="44"/>
  <c r="J171" i="44"/>
  <c r="I171" i="44"/>
  <c r="J170" i="44"/>
  <c r="I170" i="44"/>
  <c r="J169" i="44"/>
  <c r="I169" i="44"/>
  <c r="J168" i="44"/>
  <c r="I168" i="44"/>
  <c r="J167" i="44"/>
  <c r="I167" i="44"/>
  <c r="J166" i="44"/>
  <c r="I166" i="44"/>
  <c r="J165" i="44"/>
  <c r="I165" i="44"/>
  <c r="J164" i="44"/>
  <c r="I164" i="44"/>
  <c r="J163" i="44"/>
  <c r="I163" i="44"/>
  <c r="J162" i="44"/>
  <c r="I162" i="44"/>
  <c r="J161" i="44"/>
  <c r="I161" i="44"/>
  <c r="J160" i="44"/>
  <c r="I160" i="44"/>
  <c r="J159" i="44"/>
  <c r="I159" i="44"/>
  <c r="J158" i="44"/>
  <c r="I158" i="44"/>
  <c r="J157" i="44"/>
  <c r="I157" i="44"/>
  <c r="J156" i="44"/>
  <c r="I156" i="44"/>
  <c r="J155" i="44"/>
  <c r="I155" i="44"/>
  <c r="J154" i="44"/>
  <c r="I154" i="44"/>
  <c r="J153" i="44"/>
  <c r="I153" i="44"/>
  <c r="J152" i="44"/>
  <c r="I152" i="44"/>
  <c r="J151" i="44"/>
  <c r="I151" i="44"/>
  <c r="J150" i="44"/>
  <c r="I150" i="44"/>
  <c r="J149" i="44"/>
  <c r="I149" i="44"/>
  <c r="J148" i="44"/>
  <c r="I148" i="44"/>
  <c r="J147" i="44"/>
  <c r="I147" i="44"/>
  <c r="J146" i="44"/>
  <c r="I146" i="44"/>
  <c r="J145" i="44"/>
  <c r="I145" i="44"/>
  <c r="J144" i="44"/>
  <c r="I144" i="44"/>
  <c r="J143" i="44"/>
  <c r="I143" i="44"/>
  <c r="J142" i="44"/>
  <c r="I142" i="44"/>
  <c r="J141" i="44"/>
  <c r="I141" i="44"/>
  <c r="J140" i="44"/>
  <c r="I140" i="44"/>
  <c r="J139" i="44"/>
  <c r="I139" i="44"/>
  <c r="J138" i="44"/>
  <c r="I138" i="44"/>
  <c r="J137" i="44"/>
  <c r="I137" i="44"/>
  <c r="J136" i="44"/>
  <c r="I136" i="44"/>
  <c r="J135" i="44"/>
  <c r="I135" i="44"/>
  <c r="J134" i="44"/>
  <c r="I134" i="44"/>
  <c r="J133" i="44"/>
  <c r="I133" i="44"/>
  <c r="J132" i="44"/>
  <c r="I132" i="44"/>
  <c r="J131" i="44"/>
  <c r="I131" i="44"/>
  <c r="J130" i="44"/>
  <c r="I130" i="44"/>
  <c r="J129" i="44"/>
  <c r="I129" i="44"/>
  <c r="J128" i="44"/>
  <c r="I128" i="44"/>
  <c r="J127" i="44"/>
  <c r="I127" i="44"/>
  <c r="J126" i="44"/>
  <c r="I126" i="44"/>
  <c r="J125" i="44"/>
  <c r="I125" i="44"/>
  <c r="J124" i="44"/>
  <c r="I124" i="44"/>
  <c r="J123" i="44"/>
  <c r="I123" i="44"/>
  <c r="J122" i="44"/>
  <c r="I122" i="44"/>
  <c r="J121" i="44"/>
  <c r="I121" i="44"/>
  <c r="J120" i="44"/>
  <c r="I120" i="44"/>
  <c r="J119" i="44"/>
  <c r="I119" i="44"/>
  <c r="J118" i="44"/>
  <c r="I118" i="44"/>
  <c r="J117" i="44"/>
  <c r="I117" i="44"/>
  <c r="J116" i="44"/>
  <c r="I116" i="44"/>
  <c r="J115" i="44"/>
  <c r="I115" i="44"/>
  <c r="J114" i="44"/>
  <c r="I114" i="44"/>
  <c r="J113" i="44"/>
  <c r="I113" i="44"/>
  <c r="J112" i="44"/>
  <c r="I112" i="44"/>
  <c r="J111" i="44"/>
  <c r="I111" i="44"/>
  <c r="J110" i="44"/>
  <c r="I110" i="44"/>
  <c r="J109" i="44"/>
  <c r="I109" i="44"/>
  <c r="J108" i="44"/>
  <c r="I108" i="44"/>
  <c r="J107" i="44"/>
  <c r="I107" i="44"/>
  <c r="J106" i="44"/>
  <c r="I106" i="44"/>
  <c r="J105" i="44"/>
  <c r="I105" i="44"/>
  <c r="J104" i="44"/>
  <c r="I104" i="44"/>
  <c r="J103" i="44"/>
  <c r="I103" i="44"/>
  <c r="J102" i="44"/>
  <c r="I102" i="44"/>
  <c r="J101" i="44"/>
  <c r="I101" i="44"/>
  <c r="J100" i="44"/>
  <c r="I100" i="44"/>
  <c r="J99" i="44"/>
  <c r="I99" i="44"/>
  <c r="J98" i="44"/>
  <c r="I98" i="44"/>
  <c r="J97" i="44"/>
  <c r="I97" i="44"/>
  <c r="J96" i="44"/>
  <c r="I96" i="44"/>
  <c r="J95" i="44"/>
  <c r="I95" i="44"/>
  <c r="J94" i="44"/>
  <c r="I94" i="44"/>
  <c r="J93" i="44"/>
  <c r="I93" i="44"/>
  <c r="J92" i="44"/>
  <c r="I92" i="44"/>
  <c r="J91" i="44"/>
  <c r="I91" i="44"/>
  <c r="J90" i="44"/>
  <c r="I90" i="44"/>
  <c r="J89" i="44"/>
  <c r="I89" i="44"/>
  <c r="J88" i="44"/>
  <c r="I88" i="44"/>
  <c r="J87" i="44"/>
  <c r="I87" i="44"/>
  <c r="J86" i="44"/>
  <c r="I86" i="44"/>
  <c r="J85" i="44"/>
  <c r="I85" i="44"/>
  <c r="J84" i="44"/>
  <c r="I84" i="44"/>
  <c r="J83" i="44"/>
  <c r="I83" i="44"/>
  <c r="J82" i="44"/>
  <c r="I82" i="44"/>
  <c r="J81" i="44"/>
  <c r="I81" i="44"/>
  <c r="J80" i="44"/>
  <c r="I80" i="44"/>
  <c r="J79" i="44"/>
  <c r="I79" i="44"/>
  <c r="J78" i="44"/>
  <c r="I78" i="44"/>
  <c r="J77" i="44"/>
  <c r="I77" i="44"/>
  <c r="J76" i="44"/>
  <c r="I76" i="44"/>
  <c r="J75" i="44"/>
  <c r="I75" i="44"/>
  <c r="J74" i="44"/>
  <c r="I74" i="44"/>
  <c r="J73" i="44"/>
  <c r="I73" i="44"/>
  <c r="J72" i="44"/>
  <c r="I72" i="44"/>
  <c r="J71" i="44"/>
  <c r="I71" i="44"/>
  <c r="J70" i="44"/>
  <c r="I70" i="44"/>
  <c r="J69" i="44"/>
  <c r="I69" i="44"/>
  <c r="J68" i="44"/>
  <c r="I68" i="44"/>
  <c r="J67" i="44"/>
  <c r="I67" i="44"/>
  <c r="J66" i="44"/>
  <c r="I66" i="44"/>
  <c r="J65" i="44"/>
  <c r="I65" i="44"/>
  <c r="J64" i="44"/>
  <c r="I64" i="44"/>
  <c r="J63" i="44"/>
  <c r="I63" i="44"/>
  <c r="J62" i="44"/>
  <c r="I62" i="44"/>
  <c r="J61" i="44"/>
  <c r="I61" i="44"/>
  <c r="J60" i="44"/>
  <c r="I60" i="44"/>
  <c r="J59" i="44"/>
  <c r="I59" i="44"/>
  <c r="J58" i="44"/>
  <c r="I58" i="44"/>
  <c r="J57" i="44"/>
  <c r="I57" i="44"/>
  <c r="J56" i="44"/>
  <c r="I56" i="44"/>
  <c r="J55" i="44"/>
  <c r="I55" i="44"/>
  <c r="J54" i="44"/>
  <c r="I54" i="44"/>
  <c r="J53" i="44"/>
  <c r="I53" i="44"/>
  <c r="J52" i="44"/>
  <c r="I52" i="44"/>
  <c r="J51" i="44"/>
  <c r="I51" i="44"/>
  <c r="J50" i="44"/>
  <c r="I50" i="44"/>
  <c r="J49" i="44"/>
  <c r="I49" i="44"/>
  <c r="J48" i="44"/>
  <c r="I48" i="44"/>
  <c r="J47" i="44"/>
  <c r="I47" i="44"/>
  <c r="J46" i="44"/>
  <c r="I46" i="44"/>
  <c r="J45" i="44"/>
  <c r="I45" i="44"/>
  <c r="J44" i="44"/>
  <c r="I44" i="44"/>
  <c r="J43" i="44"/>
  <c r="I43" i="44"/>
  <c r="J42" i="44"/>
  <c r="I42" i="44"/>
  <c r="J41" i="44"/>
  <c r="I41" i="44"/>
  <c r="J40" i="44"/>
  <c r="I40" i="44"/>
  <c r="J39" i="44"/>
  <c r="I39" i="44"/>
  <c r="J38" i="44"/>
  <c r="I38" i="44"/>
  <c r="J37" i="44"/>
  <c r="I37" i="44"/>
  <c r="J36" i="44"/>
  <c r="I36" i="44"/>
  <c r="J35" i="44"/>
  <c r="I35" i="44"/>
  <c r="J34" i="44"/>
  <c r="I34" i="44"/>
  <c r="J33" i="44"/>
  <c r="I33" i="44"/>
  <c r="J32" i="44"/>
  <c r="I32" i="44"/>
  <c r="J31" i="44"/>
  <c r="I31" i="44"/>
  <c r="J30" i="44"/>
  <c r="I30" i="44"/>
  <c r="J29" i="44"/>
  <c r="I29" i="44"/>
  <c r="J28" i="44"/>
  <c r="I28" i="44"/>
  <c r="J27" i="44"/>
  <c r="I27" i="44"/>
  <c r="J26" i="44"/>
  <c r="I26" i="44"/>
  <c r="J25" i="44"/>
  <c r="I25" i="44"/>
  <c r="J24" i="44"/>
  <c r="I24" i="44"/>
  <c r="J23" i="44"/>
  <c r="I23" i="44"/>
  <c r="J22" i="44"/>
  <c r="I22" i="44"/>
  <c r="J21" i="44"/>
  <c r="I21" i="44"/>
  <c r="J20" i="44"/>
  <c r="I20" i="44"/>
  <c r="J19" i="44"/>
  <c r="I19" i="44"/>
  <c r="J18" i="44"/>
  <c r="I18" i="44"/>
  <c r="J17" i="44"/>
  <c r="I17" i="44"/>
  <c r="J16" i="44"/>
  <c r="I16" i="44"/>
  <c r="J15" i="44"/>
  <c r="I15" i="44"/>
  <c r="J14" i="44"/>
  <c r="I14" i="44"/>
  <c r="J13" i="44"/>
  <c r="I13" i="44"/>
  <c r="J12" i="44"/>
  <c r="I12" i="44"/>
  <c r="J11" i="44"/>
  <c r="I11" i="44"/>
  <c r="J10" i="44"/>
  <c r="I10" i="44"/>
  <c r="J209" i="43"/>
  <c r="I209" i="43"/>
  <c r="J208" i="43"/>
  <c r="I208" i="43"/>
  <c r="J207" i="43"/>
  <c r="I207" i="43"/>
  <c r="J206" i="43"/>
  <c r="I206" i="43"/>
  <c r="J205" i="43"/>
  <c r="I205" i="43"/>
  <c r="J204" i="43"/>
  <c r="I204" i="43"/>
  <c r="J203" i="43"/>
  <c r="I203" i="43"/>
  <c r="J202" i="43"/>
  <c r="I202" i="43"/>
  <c r="J201" i="43"/>
  <c r="I201" i="43"/>
  <c r="J200" i="43"/>
  <c r="I200" i="43"/>
  <c r="J199" i="43"/>
  <c r="I199" i="43"/>
  <c r="J198" i="43"/>
  <c r="I198" i="43"/>
  <c r="J197" i="43"/>
  <c r="I197" i="43"/>
  <c r="J196" i="43"/>
  <c r="I196" i="43"/>
  <c r="J195" i="43"/>
  <c r="I195" i="43"/>
  <c r="J194" i="43"/>
  <c r="I194" i="43"/>
  <c r="J193" i="43"/>
  <c r="I193" i="43"/>
  <c r="J192" i="43"/>
  <c r="I192" i="43"/>
  <c r="J191" i="43"/>
  <c r="I191" i="43"/>
  <c r="J190" i="43"/>
  <c r="I190" i="43"/>
  <c r="J189" i="43"/>
  <c r="I189" i="43"/>
  <c r="J188" i="43"/>
  <c r="I188" i="43"/>
  <c r="J187" i="43"/>
  <c r="I187" i="43"/>
  <c r="J186" i="43"/>
  <c r="I186" i="43"/>
  <c r="J185" i="43"/>
  <c r="I185" i="43"/>
  <c r="J184" i="43"/>
  <c r="I184" i="43"/>
  <c r="J183" i="43"/>
  <c r="I183" i="43"/>
  <c r="J182" i="43"/>
  <c r="I182" i="43"/>
  <c r="J181" i="43"/>
  <c r="I181" i="43"/>
  <c r="J180" i="43"/>
  <c r="I180" i="43"/>
  <c r="J179" i="43"/>
  <c r="I179" i="43"/>
  <c r="J178" i="43"/>
  <c r="I178" i="43"/>
  <c r="J177" i="43"/>
  <c r="I177" i="43"/>
  <c r="J176" i="43"/>
  <c r="I176" i="43"/>
  <c r="J175" i="43"/>
  <c r="I175" i="43"/>
  <c r="J174" i="43"/>
  <c r="I174" i="43"/>
  <c r="J173" i="43"/>
  <c r="I173" i="43"/>
  <c r="J172" i="43"/>
  <c r="I172" i="43"/>
  <c r="J171" i="43"/>
  <c r="I171" i="43"/>
  <c r="J170" i="43"/>
  <c r="I170" i="43"/>
  <c r="J169" i="43"/>
  <c r="I169" i="43"/>
  <c r="J168" i="43"/>
  <c r="I168" i="43"/>
  <c r="J167" i="43"/>
  <c r="I167" i="43"/>
  <c r="J166" i="43"/>
  <c r="I166" i="43"/>
  <c r="J165" i="43"/>
  <c r="I165" i="43"/>
  <c r="J164" i="43"/>
  <c r="I164" i="43"/>
  <c r="J163" i="43"/>
  <c r="I163" i="43"/>
  <c r="J162" i="43"/>
  <c r="I162" i="43"/>
  <c r="J161" i="43"/>
  <c r="I161" i="43"/>
  <c r="J160" i="43"/>
  <c r="I160" i="43"/>
  <c r="J159" i="43"/>
  <c r="I159" i="43"/>
  <c r="J158" i="43"/>
  <c r="I158" i="43"/>
  <c r="J157" i="43"/>
  <c r="I157" i="43"/>
  <c r="J156" i="43"/>
  <c r="I156" i="43"/>
  <c r="J155" i="43"/>
  <c r="I155" i="43"/>
  <c r="J154" i="43"/>
  <c r="I154" i="43"/>
  <c r="J153" i="43"/>
  <c r="I153" i="43"/>
  <c r="J152" i="43"/>
  <c r="I152" i="43"/>
  <c r="J151" i="43"/>
  <c r="I151" i="43"/>
  <c r="J150" i="43"/>
  <c r="I150" i="43"/>
  <c r="J149" i="43"/>
  <c r="I149" i="43"/>
  <c r="J148" i="43"/>
  <c r="I148" i="43"/>
  <c r="J147" i="43"/>
  <c r="I147" i="43"/>
  <c r="J146" i="43"/>
  <c r="I146" i="43"/>
  <c r="J145" i="43"/>
  <c r="I145" i="43"/>
  <c r="J144" i="43"/>
  <c r="I144" i="43"/>
  <c r="J143" i="43"/>
  <c r="I143" i="43"/>
  <c r="J142" i="43"/>
  <c r="I142" i="43"/>
  <c r="J141" i="43"/>
  <c r="I141" i="43"/>
  <c r="J140" i="43"/>
  <c r="I140" i="43"/>
  <c r="J139" i="43"/>
  <c r="I139" i="43"/>
  <c r="J138" i="43"/>
  <c r="I138" i="43"/>
  <c r="J137" i="43"/>
  <c r="I137" i="43"/>
  <c r="J136" i="43"/>
  <c r="I136" i="43"/>
  <c r="J135" i="43"/>
  <c r="I135" i="43"/>
  <c r="J134" i="43"/>
  <c r="I134" i="43"/>
  <c r="J133" i="43"/>
  <c r="I133" i="43"/>
  <c r="J132" i="43"/>
  <c r="I132" i="43"/>
  <c r="J131" i="43"/>
  <c r="I131" i="43"/>
  <c r="J130" i="43"/>
  <c r="I130" i="43"/>
  <c r="J129" i="43"/>
  <c r="I129" i="43"/>
  <c r="J128" i="43"/>
  <c r="I128" i="43"/>
  <c r="J127" i="43"/>
  <c r="I127" i="43"/>
  <c r="J126" i="43"/>
  <c r="I126" i="43"/>
  <c r="J125" i="43"/>
  <c r="I125" i="43"/>
  <c r="J124" i="43"/>
  <c r="I124" i="43"/>
  <c r="J123" i="43"/>
  <c r="I123" i="43"/>
  <c r="J122" i="43"/>
  <c r="I122" i="43"/>
  <c r="J121" i="43"/>
  <c r="I121" i="43"/>
  <c r="J120" i="43"/>
  <c r="I120" i="43"/>
  <c r="J119" i="43"/>
  <c r="I119" i="43"/>
  <c r="J118" i="43"/>
  <c r="I118" i="43"/>
  <c r="J117" i="43"/>
  <c r="I117" i="43"/>
  <c r="J116" i="43"/>
  <c r="I116" i="43"/>
  <c r="J115" i="43"/>
  <c r="I115" i="43"/>
  <c r="J114" i="43"/>
  <c r="I114" i="43"/>
  <c r="J113" i="43"/>
  <c r="I113" i="43"/>
  <c r="J112" i="43"/>
  <c r="I112" i="43"/>
  <c r="J111" i="43"/>
  <c r="I111" i="43"/>
  <c r="J110" i="43"/>
  <c r="I110" i="43"/>
  <c r="J109" i="43"/>
  <c r="I109" i="43"/>
  <c r="J108" i="43"/>
  <c r="I108" i="43"/>
  <c r="J107" i="43"/>
  <c r="I107" i="43"/>
  <c r="J106" i="43"/>
  <c r="I106" i="43"/>
  <c r="J105" i="43"/>
  <c r="I105" i="43"/>
  <c r="J104" i="43"/>
  <c r="I104" i="43"/>
  <c r="J103" i="43"/>
  <c r="I103" i="43"/>
  <c r="J102" i="43"/>
  <c r="I102" i="43"/>
  <c r="J101" i="43"/>
  <c r="I101" i="43"/>
  <c r="J100" i="43"/>
  <c r="I100" i="43"/>
  <c r="J99" i="43"/>
  <c r="I99" i="43"/>
  <c r="J98" i="43"/>
  <c r="I98" i="43"/>
  <c r="J97" i="43"/>
  <c r="I97" i="43"/>
  <c r="J96" i="43"/>
  <c r="I96" i="43"/>
  <c r="J95" i="43"/>
  <c r="I95" i="43"/>
  <c r="J94" i="43"/>
  <c r="I94" i="43"/>
  <c r="J93" i="43"/>
  <c r="I93" i="43"/>
  <c r="J92" i="43"/>
  <c r="I92" i="43"/>
  <c r="J91" i="43"/>
  <c r="I91" i="43"/>
  <c r="J90" i="43"/>
  <c r="I90" i="43"/>
  <c r="J89" i="43"/>
  <c r="I89" i="43"/>
  <c r="J88" i="43"/>
  <c r="I88" i="43"/>
  <c r="J87" i="43"/>
  <c r="I87" i="43"/>
  <c r="J86" i="43"/>
  <c r="I86" i="43"/>
  <c r="J85" i="43"/>
  <c r="I85" i="43"/>
  <c r="J84" i="43"/>
  <c r="I84" i="43"/>
  <c r="J83" i="43"/>
  <c r="I83" i="43"/>
  <c r="J82" i="43"/>
  <c r="I82" i="43"/>
  <c r="J81" i="43"/>
  <c r="I81" i="43"/>
  <c r="J80" i="43"/>
  <c r="I80" i="43"/>
  <c r="J79" i="43"/>
  <c r="I79" i="43"/>
  <c r="J78" i="43"/>
  <c r="I78" i="43"/>
  <c r="J77" i="43"/>
  <c r="I77" i="43"/>
  <c r="J76" i="43"/>
  <c r="I76" i="43"/>
  <c r="J75" i="43"/>
  <c r="I75" i="43"/>
  <c r="J74" i="43"/>
  <c r="I74" i="43"/>
  <c r="J73" i="43"/>
  <c r="I73" i="43"/>
  <c r="J72" i="43"/>
  <c r="I72" i="43"/>
  <c r="J71" i="43"/>
  <c r="I71" i="43"/>
  <c r="J70" i="43"/>
  <c r="I70" i="43"/>
  <c r="J69" i="43"/>
  <c r="I69" i="43"/>
  <c r="J68" i="43"/>
  <c r="I68" i="43"/>
  <c r="J67" i="43"/>
  <c r="I67" i="43"/>
  <c r="J66" i="43"/>
  <c r="I66" i="43"/>
  <c r="J65" i="43"/>
  <c r="I65" i="43"/>
  <c r="J64" i="43"/>
  <c r="I64" i="43"/>
  <c r="J63" i="43"/>
  <c r="I63" i="43"/>
  <c r="J62" i="43"/>
  <c r="I62" i="43"/>
  <c r="J61" i="43"/>
  <c r="I61" i="43"/>
  <c r="J60" i="43"/>
  <c r="I60" i="43"/>
  <c r="J59" i="43"/>
  <c r="I59" i="43"/>
  <c r="J58" i="43"/>
  <c r="I58" i="43"/>
  <c r="J57" i="43"/>
  <c r="I57" i="43"/>
  <c r="J56" i="43"/>
  <c r="I56" i="43"/>
  <c r="J55" i="43"/>
  <c r="I55" i="43"/>
  <c r="J54" i="43"/>
  <c r="I54" i="43"/>
  <c r="J53" i="43"/>
  <c r="I53" i="43"/>
  <c r="J52" i="43"/>
  <c r="I52" i="43"/>
  <c r="J51" i="43"/>
  <c r="I51" i="43"/>
  <c r="J50" i="43"/>
  <c r="I50" i="43"/>
  <c r="J49" i="43"/>
  <c r="I49" i="43"/>
  <c r="J48" i="43"/>
  <c r="I48" i="43"/>
  <c r="J47" i="43"/>
  <c r="I47" i="43"/>
  <c r="J46" i="43"/>
  <c r="I46" i="43"/>
  <c r="J45" i="43"/>
  <c r="I45" i="43"/>
  <c r="J44" i="43"/>
  <c r="I44" i="43"/>
  <c r="J43" i="43"/>
  <c r="I43" i="43"/>
  <c r="J42" i="43"/>
  <c r="I42" i="43"/>
  <c r="J41" i="43"/>
  <c r="I41" i="43"/>
  <c r="J40" i="43"/>
  <c r="I40" i="43"/>
  <c r="J39" i="43"/>
  <c r="I39" i="43"/>
  <c r="J38" i="43"/>
  <c r="I38" i="43"/>
  <c r="J37" i="43"/>
  <c r="I37" i="43"/>
  <c r="J36" i="43"/>
  <c r="I36" i="43"/>
  <c r="J35" i="43"/>
  <c r="I35" i="43"/>
  <c r="J34" i="43"/>
  <c r="I34" i="43"/>
  <c r="J33" i="43"/>
  <c r="I33" i="43"/>
  <c r="J32" i="43"/>
  <c r="I32" i="43"/>
  <c r="J31" i="43"/>
  <c r="I31" i="43"/>
  <c r="J30" i="43"/>
  <c r="I30" i="43"/>
  <c r="J29" i="43"/>
  <c r="I29" i="43"/>
  <c r="J28" i="43"/>
  <c r="I28" i="43"/>
  <c r="J27" i="43"/>
  <c r="I27" i="43"/>
  <c r="J26" i="43"/>
  <c r="I26" i="43"/>
  <c r="J25" i="43"/>
  <c r="I25" i="43"/>
  <c r="J24" i="43"/>
  <c r="I24" i="43"/>
  <c r="J23" i="43"/>
  <c r="I23" i="43"/>
  <c r="J22" i="43"/>
  <c r="I22" i="43"/>
  <c r="J21" i="43"/>
  <c r="I21" i="43"/>
  <c r="J20" i="43"/>
  <c r="I20" i="43"/>
  <c r="J19" i="43"/>
  <c r="I19" i="43"/>
  <c r="J18" i="43"/>
  <c r="I18" i="43"/>
  <c r="J17" i="43"/>
  <c r="I17" i="43"/>
  <c r="J16" i="43"/>
  <c r="I16" i="43"/>
  <c r="J15" i="43"/>
  <c r="I15" i="43"/>
  <c r="J14" i="43"/>
  <c r="I14" i="43"/>
  <c r="J13" i="43"/>
  <c r="I13" i="43"/>
  <c r="J12" i="43"/>
  <c r="I12" i="43"/>
  <c r="J11" i="43"/>
  <c r="I11" i="43"/>
  <c r="J10" i="43"/>
  <c r="I10" i="43"/>
  <c r="J209" i="42"/>
  <c r="I209" i="42"/>
  <c r="J208" i="42"/>
  <c r="I208" i="42"/>
  <c r="J207" i="42"/>
  <c r="I207" i="42"/>
  <c r="J206" i="42"/>
  <c r="I206" i="42"/>
  <c r="J205" i="42"/>
  <c r="I205" i="42"/>
  <c r="J204" i="42"/>
  <c r="I204" i="42"/>
  <c r="J203" i="42"/>
  <c r="I203" i="42"/>
  <c r="J202" i="42"/>
  <c r="I202" i="42"/>
  <c r="J201" i="42"/>
  <c r="I201" i="42"/>
  <c r="J200" i="42"/>
  <c r="I200" i="42"/>
  <c r="J199" i="42"/>
  <c r="I199" i="42"/>
  <c r="J198" i="42"/>
  <c r="I198" i="42"/>
  <c r="J197" i="42"/>
  <c r="I197" i="42"/>
  <c r="J196" i="42"/>
  <c r="I196" i="42"/>
  <c r="J195" i="42"/>
  <c r="I195" i="42"/>
  <c r="J194" i="42"/>
  <c r="I194" i="42"/>
  <c r="J193" i="42"/>
  <c r="I193" i="42"/>
  <c r="J192" i="42"/>
  <c r="I192" i="42"/>
  <c r="J191" i="42"/>
  <c r="I191" i="42"/>
  <c r="J190" i="42"/>
  <c r="I190" i="42"/>
  <c r="J189" i="42"/>
  <c r="I189" i="42"/>
  <c r="J188" i="42"/>
  <c r="I188" i="42"/>
  <c r="J187" i="42"/>
  <c r="I187" i="42"/>
  <c r="J186" i="42"/>
  <c r="I186" i="42"/>
  <c r="J185" i="42"/>
  <c r="I185" i="42"/>
  <c r="J184" i="42"/>
  <c r="I184" i="42"/>
  <c r="J183" i="42"/>
  <c r="I183" i="42"/>
  <c r="J182" i="42"/>
  <c r="I182" i="42"/>
  <c r="J181" i="42"/>
  <c r="I181" i="42"/>
  <c r="J180" i="42"/>
  <c r="I180" i="42"/>
  <c r="J179" i="42"/>
  <c r="I179" i="42"/>
  <c r="J178" i="42"/>
  <c r="I178" i="42"/>
  <c r="J177" i="42"/>
  <c r="I177" i="42"/>
  <c r="J176" i="42"/>
  <c r="I176" i="42"/>
  <c r="J175" i="42"/>
  <c r="I175" i="42"/>
  <c r="J174" i="42"/>
  <c r="I174" i="42"/>
  <c r="J173" i="42"/>
  <c r="I173" i="42"/>
  <c r="J172" i="42"/>
  <c r="I172" i="42"/>
  <c r="J171" i="42"/>
  <c r="I171" i="42"/>
  <c r="J170" i="42"/>
  <c r="I170" i="42"/>
  <c r="J169" i="42"/>
  <c r="I169" i="42"/>
  <c r="J168" i="42"/>
  <c r="I168" i="42"/>
  <c r="J167" i="42"/>
  <c r="I167" i="42"/>
  <c r="J166" i="42"/>
  <c r="I166" i="42"/>
  <c r="J165" i="42"/>
  <c r="I165" i="42"/>
  <c r="J164" i="42"/>
  <c r="I164" i="42"/>
  <c r="J163" i="42"/>
  <c r="I163" i="42"/>
  <c r="J162" i="42"/>
  <c r="I162" i="42"/>
  <c r="J161" i="42"/>
  <c r="I161" i="42"/>
  <c r="J160" i="42"/>
  <c r="I160" i="42"/>
  <c r="J159" i="42"/>
  <c r="I159" i="42"/>
  <c r="J158" i="42"/>
  <c r="I158" i="42"/>
  <c r="J157" i="42"/>
  <c r="I157" i="42"/>
  <c r="J156" i="42"/>
  <c r="I156" i="42"/>
  <c r="J155" i="42"/>
  <c r="I155" i="42"/>
  <c r="J154" i="42"/>
  <c r="I154" i="42"/>
  <c r="J153" i="42"/>
  <c r="I153" i="42"/>
  <c r="J152" i="42"/>
  <c r="I152" i="42"/>
  <c r="J151" i="42"/>
  <c r="I151" i="42"/>
  <c r="J150" i="42"/>
  <c r="I150" i="42"/>
  <c r="J149" i="42"/>
  <c r="I149" i="42"/>
  <c r="J148" i="42"/>
  <c r="I148" i="42"/>
  <c r="J147" i="42"/>
  <c r="I147" i="42"/>
  <c r="J146" i="42"/>
  <c r="I146" i="42"/>
  <c r="J145" i="42"/>
  <c r="I145" i="42"/>
  <c r="J144" i="42"/>
  <c r="I144" i="42"/>
  <c r="J143" i="42"/>
  <c r="I143" i="42"/>
  <c r="J142" i="42"/>
  <c r="I142" i="42"/>
  <c r="J141" i="42"/>
  <c r="I141" i="42"/>
  <c r="J140" i="42"/>
  <c r="I140" i="42"/>
  <c r="J139" i="42"/>
  <c r="I139" i="42"/>
  <c r="J138" i="42"/>
  <c r="I138" i="42"/>
  <c r="J137" i="42"/>
  <c r="I137" i="42"/>
  <c r="J136" i="42"/>
  <c r="I136" i="42"/>
  <c r="J135" i="42"/>
  <c r="I135" i="42"/>
  <c r="J134" i="42"/>
  <c r="I134" i="42"/>
  <c r="J133" i="42"/>
  <c r="I133" i="42"/>
  <c r="J132" i="42"/>
  <c r="I132" i="42"/>
  <c r="J131" i="42"/>
  <c r="I131" i="42"/>
  <c r="J130" i="42"/>
  <c r="I130" i="42"/>
  <c r="J129" i="42"/>
  <c r="I129" i="42"/>
  <c r="J128" i="42"/>
  <c r="I128" i="42"/>
  <c r="J127" i="42"/>
  <c r="I127" i="42"/>
  <c r="J126" i="42"/>
  <c r="I126" i="42"/>
  <c r="J125" i="42"/>
  <c r="I125" i="42"/>
  <c r="J124" i="42"/>
  <c r="I124" i="42"/>
  <c r="J123" i="42"/>
  <c r="I123" i="42"/>
  <c r="J122" i="42"/>
  <c r="I122" i="42"/>
  <c r="J121" i="42"/>
  <c r="I121" i="42"/>
  <c r="J120" i="42"/>
  <c r="I120" i="42"/>
  <c r="J119" i="42"/>
  <c r="I119" i="42"/>
  <c r="J118" i="42"/>
  <c r="I118" i="42"/>
  <c r="J117" i="42"/>
  <c r="I117" i="42"/>
  <c r="J116" i="42"/>
  <c r="I116" i="42"/>
  <c r="J115" i="42"/>
  <c r="I115" i="42"/>
  <c r="J114" i="42"/>
  <c r="I114" i="42"/>
  <c r="J113" i="42"/>
  <c r="I113" i="42"/>
  <c r="J112" i="42"/>
  <c r="I112" i="42"/>
  <c r="J111" i="42"/>
  <c r="I111" i="42"/>
  <c r="J110" i="42"/>
  <c r="I110" i="42"/>
  <c r="J109" i="42"/>
  <c r="I109" i="42"/>
  <c r="J108" i="42"/>
  <c r="I108" i="42"/>
  <c r="J107" i="42"/>
  <c r="I107" i="42"/>
  <c r="J106" i="42"/>
  <c r="I106" i="42"/>
  <c r="J105" i="42"/>
  <c r="I105" i="42"/>
  <c r="J104" i="42"/>
  <c r="I104" i="42"/>
  <c r="J103" i="42"/>
  <c r="I103" i="42"/>
  <c r="J102" i="42"/>
  <c r="I102" i="42"/>
  <c r="J101" i="42"/>
  <c r="I101" i="42"/>
  <c r="J100" i="42"/>
  <c r="I100" i="42"/>
  <c r="J99" i="42"/>
  <c r="I99" i="42"/>
  <c r="J98" i="42"/>
  <c r="I98" i="42"/>
  <c r="J97" i="42"/>
  <c r="I97" i="42"/>
  <c r="J96" i="42"/>
  <c r="I96" i="42"/>
  <c r="J95" i="42"/>
  <c r="I95" i="42"/>
  <c r="J94" i="42"/>
  <c r="I94" i="42"/>
  <c r="J93" i="42"/>
  <c r="I93" i="42"/>
  <c r="J92" i="42"/>
  <c r="I92" i="42"/>
  <c r="J91" i="42"/>
  <c r="I91" i="42"/>
  <c r="J90" i="42"/>
  <c r="I90" i="42"/>
  <c r="J89" i="42"/>
  <c r="I89" i="42"/>
  <c r="J88" i="42"/>
  <c r="I88" i="42"/>
  <c r="J87" i="42"/>
  <c r="I87" i="42"/>
  <c r="J86" i="42"/>
  <c r="I86" i="42"/>
  <c r="J85" i="42"/>
  <c r="I85" i="42"/>
  <c r="J84" i="42"/>
  <c r="I84" i="42"/>
  <c r="J83" i="42"/>
  <c r="I83" i="42"/>
  <c r="J82" i="42"/>
  <c r="I82" i="42"/>
  <c r="J81" i="42"/>
  <c r="I81" i="42"/>
  <c r="J80" i="42"/>
  <c r="I80" i="42"/>
  <c r="J79" i="42"/>
  <c r="I79" i="42"/>
  <c r="J78" i="42"/>
  <c r="I78" i="42"/>
  <c r="J77" i="42"/>
  <c r="I77" i="42"/>
  <c r="J76" i="42"/>
  <c r="I76" i="42"/>
  <c r="J75" i="42"/>
  <c r="I75" i="42"/>
  <c r="J74" i="42"/>
  <c r="I74" i="42"/>
  <c r="J73" i="42"/>
  <c r="I73" i="42"/>
  <c r="J72" i="42"/>
  <c r="I72" i="42"/>
  <c r="J71" i="42"/>
  <c r="I71" i="42"/>
  <c r="J70" i="42"/>
  <c r="I70" i="42"/>
  <c r="J69" i="42"/>
  <c r="I69" i="42"/>
  <c r="J68" i="42"/>
  <c r="I68" i="42"/>
  <c r="J67" i="42"/>
  <c r="I67" i="42"/>
  <c r="J66" i="42"/>
  <c r="I66" i="42"/>
  <c r="J65" i="42"/>
  <c r="I65" i="42"/>
  <c r="J64" i="42"/>
  <c r="I64" i="42"/>
  <c r="J63" i="42"/>
  <c r="I63" i="42"/>
  <c r="J62" i="42"/>
  <c r="I62" i="42"/>
  <c r="J61" i="42"/>
  <c r="I61" i="42"/>
  <c r="J60" i="42"/>
  <c r="I60" i="42"/>
  <c r="J59" i="42"/>
  <c r="I59" i="42"/>
  <c r="J58" i="42"/>
  <c r="I58" i="42"/>
  <c r="J57" i="42"/>
  <c r="I57" i="42"/>
  <c r="J56" i="42"/>
  <c r="I56" i="42"/>
  <c r="J55" i="42"/>
  <c r="I55" i="42"/>
  <c r="J54" i="42"/>
  <c r="I54" i="42"/>
  <c r="J53" i="42"/>
  <c r="I53" i="42"/>
  <c r="J52" i="42"/>
  <c r="I52" i="42"/>
  <c r="J51" i="42"/>
  <c r="I51" i="42"/>
  <c r="J50" i="42"/>
  <c r="I50" i="42"/>
  <c r="J49" i="42"/>
  <c r="I49" i="42"/>
  <c r="J48" i="42"/>
  <c r="I48" i="42"/>
  <c r="J47" i="42"/>
  <c r="I47" i="42"/>
  <c r="J46" i="42"/>
  <c r="I46" i="42"/>
  <c r="J45" i="42"/>
  <c r="I45" i="42"/>
  <c r="J44" i="42"/>
  <c r="I44" i="42"/>
  <c r="J43" i="42"/>
  <c r="I43" i="42"/>
  <c r="J42" i="42"/>
  <c r="I42" i="42"/>
  <c r="J41" i="42"/>
  <c r="I41" i="42"/>
  <c r="J40" i="42"/>
  <c r="I40" i="42"/>
  <c r="J39" i="42"/>
  <c r="I39" i="42"/>
  <c r="J38" i="42"/>
  <c r="I38" i="42"/>
  <c r="J37" i="42"/>
  <c r="I37" i="42"/>
  <c r="J36" i="42"/>
  <c r="I36" i="42"/>
  <c r="J35" i="42"/>
  <c r="I35" i="42"/>
  <c r="J34" i="42"/>
  <c r="I34" i="42"/>
  <c r="J33" i="42"/>
  <c r="I33" i="42"/>
  <c r="J32" i="42"/>
  <c r="I32" i="42"/>
  <c r="J31" i="42"/>
  <c r="I31" i="42"/>
  <c r="J30" i="42"/>
  <c r="I30" i="42"/>
  <c r="J29" i="42"/>
  <c r="I29" i="42"/>
  <c r="J28" i="42"/>
  <c r="I28" i="42"/>
  <c r="J27" i="42"/>
  <c r="I27" i="42"/>
  <c r="J26" i="42"/>
  <c r="I26" i="42"/>
  <c r="J25" i="42"/>
  <c r="I25" i="42"/>
  <c r="J24" i="42"/>
  <c r="I24" i="42"/>
  <c r="J23" i="42"/>
  <c r="I23" i="42"/>
  <c r="J22" i="42"/>
  <c r="I22" i="42"/>
  <c r="J21" i="42"/>
  <c r="I21" i="42"/>
  <c r="J20" i="42"/>
  <c r="I20" i="42"/>
  <c r="J19" i="42"/>
  <c r="I19" i="42"/>
  <c r="J18" i="42"/>
  <c r="I18" i="42"/>
  <c r="J17" i="42"/>
  <c r="I17" i="42"/>
  <c r="J16" i="42"/>
  <c r="I16" i="42"/>
  <c r="J15" i="42"/>
  <c r="I15" i="42"/>
  <c r="J14" i="42"/>
  <c r="I14" i="42"/>
  <c r="J13" i="42"/>
  <c r="I13" i="42"/>
  <c r="J12" i="42"/>
  <c r="I12" i="42"/>
  <c r="J11" i="42"/>
  <c r="I11" i="42"/>
  <c r="J10" i="42"/>
  <c r="I10" i="42"/>
  <c r="J209" i="41"/>
  <c r="I209" i="41"/>
  <c r="J208" i="41"/>
  <c r="I208" i="41"/>
  <c r="J207" i="41"/>
  <c r="I207" i="41"/>
  <c r="J206" i="41"/>
  <c r="I206" i="41"/>
  <c r="J205" i="41"/>
  <c r="I205" i="41"/>
  <c r="J204" i="41"/>
  <c r="I204" i="41"/>
  <c r="J203" i="41"/>
  <c r="I203" i="41"/>
  <c r="J202" i="41"/>
  <c r="I202" i="41"/>
  <c r="J201" i="41"/>
  <c r="I201" i="41"/>
  <c r="J200" i="41"/>
  <c r="I200" i="41"/>
  <c r="J199" i="41"/>
  <c r="I199" i="41"/>
  <c r="J198" i="41"/>
  <c r="I198" i="41"/>
  <c r="J197" i="41"/>
  <c r="I197" i="41"/>
  <c r="J196" i="41"/>
  <c r="I196" i="41"/>
  <c r="J195" i="41"/>
  <c r="I195" i="41"/>
  <c r="J194" i="41"/>
  <c r="I194" i="41"/>
  <c r="J193" i="41"/>
  <c r="I193" i="41"/>
  <c r="J192" i="41"/>
  <c r="I192" i="41"/>
  <c r="J191" i="41"/>
  <c r="I191" i="41"/>
  <c r="J190" i="41"/>
  <c r="I190" i="41"/>
  <c r="J189" i="41"/>
  <c r="I189" i="41"/>
  <c r="J188" i="41"/>
  <c r="I188" i="41"/>
  <c r="J187" i="41"/>
  <c r="I187" i="41"/>
  <c r="J186" i="41"/>
  <c r="I186" i="41"/>
  <c r="J185" i="41"/>
  <c r="I185" i="41"/>
  <c r="J184" i="41"/>
  <c r="I184" i="41"/>
  <c r="J183" i="41"/>
  <c r="I183" i="41"/>
  <c r="J182" i="41"/>
  <c r="I182" i="41"/>
  <c r="J181" i="41"/>
  <c r="I181" i="41"/>
  <c r="J180" i="41"/>
  <c r="I180" i="41"/>
  <c r="J179" i="41"/>
  <c r="I179" i="41"/>
  <c r="J178" i="41"/>
  <c r="I178" i="41"/>
  <c r="J177" i="41"/>
  <c r="I177" i="41"/>
  <c r="J176" i="41"/>
  <c r="I176" i="41"/>
  <c r="J175" i="41"/>
  <c r="I175" i="41"/>
  <c r="J174" i="41"/>
  <c r="I174" i="41"/>
  <c r="J173" i="41"/>
  <c r="I173" i="41"/>
  <c r="J172" i="41"/>
  <c r="I172" i="41"/>
  <c r="J171" i="41"/>
  <c r="I171" i="41"/>
  <c r="J170" i="41"/>
  <c r="I170" i="41"/>
  <c r="J169" i="41"/>
  <c r="I169" i="41"/>
  <c r="J168" i="41"/>
  <c r="I168" i="41"/>
  <c r="J167" i="41"/>
  <c r="I167" i="41"/>
  <c r="J166" i="41"/>
  <c r="I166" i="41"/>
  <c r="J165" i="41"/>
  <c r="I165" i="41"/>
  <c r="J164" i="41"/>
  <c r="I164" i="41"/>
  <c r="J163" i="41"/>
  <c r="I163" i="41"/>
  <c r="J162" i="41"/>
  <c r="I162" i="41"/>
  <c r="J161" i="41"/>
  <c r="I161" i="41"/>
  <c r="J160" i="41"/>
  <c r="I160" i="41"/>
  <c r="J159" i="41"/>
  <c r="I159" i="41"/>
  <c r="J158" i="41"/>
  <c r="I158" i="41"/>
  <c r="J157" i="41"/>
  <c r="I157" i="41"/>
  <c r="J156" i="41"/>
  <c r="I156" i="41"/>
  <c r="J155" i="41"/>
  <c r="I155" i="41"/>
  <c r="J154" i="41"/>
  <c r="I154" i="41"/>
  <c r="J153" i="41"/>
  <c r="I153" i="41"/>
  <c r="J152" i="41"/>
  <c r="I152" i="41"/>
  <c r="J151" i="41"/>
  <c r="I151" i="41"/>
  <c r="J150" i="41"/>
  <c r="I150" i="41"/>
  <c r="J149" i="41"/>
  <c r="I149" i="41"/>
  <c r="J148" i="41"/>
  <c r="I148" i="41"/>
  <c r="J147" i="41"/>
  <c r="I147" i="41"/>
  <c r="J146" i="41"/>
  <c r="I146" i="41"/>
  <c r="J145" i="41"/>
  <c r="I145" i="41"/>
  <c r="J144" i="41"/>
  <c r="I144" i="41"/>
  <c r="J143" i="41"/>
  <c r="I143" i="41"/>
  <c r="J142" i="41"/>
  <c r="I142" i="41"/>
  <c r="J141" i="41"/>
  <c r="I141" i="41"/>
  <c r="J140" i="41"/>
  <c r="I140" i="41"/>
  <c r="J139" i="41"/>
  <c r="I139" i="41"/>
  <c r="J138" i="41"/>
  <c r="I138" i="41"/>
  <c r="J137" i="41"/>
  <c r="I137" i="41"/>
  <c r="J136" i="41"/>
  <c r="I136" i="41"/>
  <c r="J135" i="41"/>
  <c r="I135" i="41"/>
  <c r="J134" i="41"/>
  <c r="I134" i="41"/>
  <c r="J133" i="41"/>
  <c r="I133" i="41"/>
  <c r="J132" i="41"/>
  <c r="I132" i="41"/>
  <c r="J131" i="41"/>
  <c r="I131" i="41"/>
  <c r="J130" i="41"/>
  <c r="I130" i="41"/>
  <c r="J129" i="41"/>
  <c r="I129" i="41"/>
  <c r="J128" i="41"/>
  <c r="I128" i="41"/>
  <c r="J127" i="41"/>
  <c r="I127" i="41"/>
  <c r="J126" i="41"/>
  <c r="I126" i="41"/>
  <c r="J125" i="41"/>
  <c r="I125" i="41"/>
  <c r="J124" i="41"/>
  <c r="I124" i="41"/>
  <c r="J123" i="41"/>
  <c r="I123" i="41"/>
  <c r="J122" i="41"/>
  <c r="I122" i="41"/>
  <c r="J121" i="41"/>
  <c r="I121" i="41"/>
  <c r="J120" i="41"/>
  <c r="I120" i="41"/>
  <c r="J119" i="41"/>
  <c r="I119" i="41"/>
  <c r="J118" i="41"/>
  <c r="I118" i="41"/>
  <c r="J117" i="41"/>
  <c r="I117" i="41"/>
  <c r="J116" i="41"/>
  <c r="I116" i="41"/>
  <c r="J115" i="41"/>
  <c r="I115" i="41"/>
  <c r="J114" i="41"/>
  <c r="I114" i="41"/>
  <c r="J113" i="41"/>
  <c r="I113" i="41"/>
  <c r="J112" i="41"/>
  <c r="I112" i="41"/>
  <c r="J111" i="41"/>
  <c r="I111" i="41"/>
  <c r="J110" i="41"/>
  <c r="I110" i="41"/>
  <c r="J109" i="41"/>
  <c r="I109" i="41"/>
  <c r="J108" i="41"/>
  <c r="I108" i="41"/>
  <c r="J107" i="41"/>
  <c r="I107" i="41"/>
  <c r="J106" i="41"/>
  <c r="I106" i="41"/>
  <c r="J105" i="41"/>
  <c r="I105" i="41"/>
  <c r="J104" i="41"/>
  <c r="I104" i="41"/>
  <c r="J103" i="41"/>
  <c r="I103" i="41"/>
  <c r="J102" i="41"/>
  <c r="I102" i="41"/>
  <c r="J101" i="41"/>
  <c r="I101" i="41"/>
  <c r="J100" i="41"/>
  <c r="I100" i="41"/>
  <c r="J99" i="41"/>
  <c r="I99" i="41"/>
  <c r="J98" i="41"/>
  <c r="I98" i="41"/>
  <c r="J97" i="41"/>
  <c r="I97" i="41"/>
  <c r="J96" i="41"/>
  <c r="I96" i="41"/>
  <c r="J95" i="41"/>
  <c r="I95" i="41"/>
  <c r="J94" i="41"/>
  <c r="I94" i="41"/>
  <c r="J93" i="41"/>
  <c r="I93" i="41"/>
  <c r="J92" i="41"/>
  <c r="I92" i="41"/>
  <c r="J91" i="41"/>
  <c r="I91" i="41"/>
  <c r="J90" i="41"/>
  <c r="I90" i="41"/>
  <c r="J89" i="41"/>
  <c r="I89" i="41"/>
  <c r="J88" i="41"/>
  <c r="I88" i="41"/>
  <c r="J87" i="41"/>
  <c r="I87" i="41"/>
  <c r="J86" i="41"/>
  <c r="I86" i="41"/>
  <c r="J85" i="41"/>
  <c r="I85" i="41"/>
  <c r="J84" i="41"/>
  <c r="I84" i="41"/>
  <c r="J83" i="41"/>
  <c r="I83" i="41"/>
  <c r="J82" i="41"/>
  <c r="I82" i="41"/>
  <c r="J81" i="41"/>
  <c r="I81" i="41"/>
  <c r="J80" i="41"/>
  <c r="I80" i="41"/>
  <c r="J79" i="41"/>
  <c r="I79" i="41"/>
  <c r="J78" i="41"/>
  <c r="I78" i="41"/>
  <c r="J77" i="41"/>
  <c r="I77" i="41"/>
  <c r="J76" i="41"/>
  <c r="I76" i="41"/>
  <c r="J75" i="41"/>
  <c r="I75" i="41"/>
  <c r="J74" i="41"/>
  <c r="I74" i="41"/>
  <c r="J73" i="41"/>
  <c r="I73" i="41"/>
  <c r="J72" i="41"/>
  <c r="I72" i="41"/>
  <c r="J71" i="41"/>
  <c r="I71" i="41"/>
  <c r="J70" i="41"/>
  <c r="I70" i="41"/>
  <c r="J69" i="41"/>
  <c r="I69" i="41"/>
  <c r="J68" i="41"/>
  <c r="I68" i="41"/>
  <c r="J67" i="41"/>
  <c r="I67" i="41"/>
  <c r="J66" i="41"/>
  <c r="I66" i="41"/>
  <c r="J65" i="41"/>
  <c r="I65" i="41"/>
  <c r="J64" i="41"/>
  <c r="I64" i="41"/>
  <c r="J63" i="41"/>
  <c r="I63" i="41"/>
  <c r="J62" i="41"/>
  <c r="I62" i="41"/>
  <c r="J61" i="41"/>
  <c r="I61" i="41"/>
  <c r="J60" i="41"/>
  <c r="I60" i="41"/>
  <c r="J59" i="41"/>
  <c r="I59" i="41"/>
  <c r="J58" i="41"/>
  <c r="I58" i="41"/>
  <c r="J57" i="41"/>
  <c r="I57" i="41"/>
  <c r="J56" i="41"/>
  <c r="I56" i="41"/>
  <c r="J55" i="41"/>
  <c r="I55" i="41"/>
  <c r="J54" i="41"/>
  <c r="I54" i="41"/>
  <c r="J53" i="41"/>
  <c r="I53" i="41"/>
  <c r="J52" i="41"/>
  <c r="I52" i="41"/>
  <c r="J51" i="41"/>
  <c r="I51" i="41"/>
  <c r="J50" i="41"/>
  <c r="I50" i="41"/>
  <c r="J49" i="41"/>
  <c r="I49" i="41"/>
  <c r="J48" i="41"/>
  <c r="I48" i="41"/>
  <c r="J47" i="41"/>
  <c r="I47" i="41"/>
  <c r="J46" i="41"/>
  <c r="I46" i="41"/>
  <c r="J45" i="41"/>
  <c r="I45" i="41"/>
  <c r="J44" i="41"/>
  <c r="I44" i="41"/>
  <c r="J43" i="41"/>
  <c r="I43" i="41"/>
  <c r="J42" i="41"/>
  <c r="I42" i="41"/>
  <c r="J41" i="41"/>
  <c r="I41" i="41"/>
  <c r="J40" i="41"/>
  <c r="I40" i="41"/>
  <c r="J39" i="41"/>
  <c r="I39" i="41"/>
  <c r="J38" i="41"/>
  <c r="I38" i="41"/>
  <c r="J37" i="41"/>
  <c r="I37" i="41"/>
  <c r="J36" i="41"/>
  <c r="I36" i="41"/>
  <c r="J35" i="41"/>
  <c r="I35" i="41"/>
  <c r="J34" i="41"/>
  <c r="I34" i="41"/>
  <c r="J33" i="41"/>
  <c r="I33" i="41"/>
  <c r="J32" i="41"/>
  <c r="I32" i="41"/>
  <c r="J31" i="41"/>
  <c r="I31" i="41"/>
  <c r="J30" i="41"/>
  <c r="I30" i="41"/>
  <c r="J29" i="41"/>
  <c r="I29" i="41"/>
  <c r="J28" i="41"/>
  <c r="I28" i="41"/>
  <c r="J27" i="41"/>
  <c r="I27" i="41"/>
  <c r="J26" i="41"/>
  <c r="I26" i="41"/>
  <c r="J25" i="41"/>
  <c r="I25" i="41"/>
  <c r="J24" i="41"/>
  <c r="I24" i="41"/>
  <c r="J23" i="41"/>
  <c r="I23" i="41"/>
  <c r="J22" i="41"/>
  <c r="I22" i="41"/>
  <c r="J21" i="41"/>
  <c r="I21" i="41"/>
  <c r="J20" i="41"/>
  <c r="I20" i="41"/>
  <c r="J19" i="41"/>
  <c r="I19" i="41"/>
  <c r="J18" i="41"/>
  <c r="I18" i="41"/>
  <c r="J17" i="41"/>
  <c r="I17" i="41"/>
  <c r="J16" i="41"/>
  <c r="I16" i="41"/>
  <c r="J15" i="41"/>
  <c r="I15" i="41"/>
  <c r="J14" i="41"/>
  <c r="I14" i="41"/>
  <c r="J13" i="41"/>
  <c r="I13" i="41"/>
  <c r="J12" i="41"/>
  <c r="I12" i="41"/>
  <c r="J11" i="41"/>
  <c r="I11" i="41"/>
  <c r="J10" i="41"/>
  <c r="I10" i="41"/>
  <c r="J209" i="40"/>
  <c r="I209" i="40"/>
  <c r="J208" i="40"/>
  <c r="I208" i="40"/>
  <c r="J207" i="40"/>
  <c r="I207" i="40"/>
  <c r="J206" i="40"/>
  <c r="I206" i="40"/>
  <c r="J205" i="40"/>
  <c r="I205" i="40"/>
  <c r="J204" i="40"/>
  <c r="I204" i="40"/>
  <c r="J203" i="40"/>
  <c r="I203" i="40"/>
  <c r="J202" i="40"/>
  <c r="I202" i="40"/>
  <c r="J201" i="40"/>
  <c r="I201" i="40"/>
  <c r="J200" i="40"/>
  <c r="I200" i="40"/>
  <c r="J199" i="40"/>
  <c r="I199" i="40"/>
  <c r="J198" i="40"/>
  <c r="I198" i="40"/>
  <c r="J197" i="40"/>
  <c r="I197" i="40"/>
  <c r="J196" i="40"/>
  <c r="I196" i="40"/>
  <c r="J195" i="40"/>
  <c r="I195" i="40"/>
  <c r="J194" i="40"/>
  <c r="I194" i="40"/>
  <c r="J193" i="40"/>
  <c r="I193" i="40"/>
  <c r="J192" i="40"/>
  <c r="I192" i="40"/>
  <c r="J191" i="40"/>
  <c r="I191" i="40"/>
  <c r="J190" i="40"/>
  <c r="I190" i="40"/>
  <c r="J189" i="40"/>
  <c r="I189" i="40"/>
  <c r="J188" i="40"/>
  <c r="I188" i="40"/>
  <c r="J187" i="40"/>
  <c r="I187" i="40"/>
  <c r="J186" i="40"/>
  <c r="I186" i="40"/>
  <c r="J185" i="40"/>
  <c r="I185" i="40"/>
  <c r="J184" i="40"/>
  <c r="I184" i="40"/>
  <c r="J183" i="40"/>
  <c r="I183" i="40"/>
  <c r="J182" i="40"/>
  <c r="I182" i="40"/>
  <c r="J181" i="40"/>
  <c r="I181" i="40"/>
  <c r="J180" i="40"/>
  <c r="I180" i="40"/>
  <c r="J179" i="40"/>
  <c r="I179" i="40"/>
  <c r="J178" i="40"/>
  <c r="I178" i="40"/>
  <c r="J177" i="40"/>
  <c r="I177" i="40"/>
  <c r="J176" i="40"/>
  <c r="I176" i="40"/>
  <c r="J175" i="40"/>
  <c r="I175" i="40"/>
  <c r="J174" i="40"/>
  <c r="I174" i="40"/>
  <c r="J173" i="40"/>
  <c r="I173" i="40"/>
  <c r="J172" i="40"/>
  <c r="I172" i="40"/>
  <c r="J171" i="40"/>
  <c r="I171" i="40"/>
  <c r="J170" i="40"/>
  <c r="I170" i="40"/>
  <c r="J169" i="40"/>
  <c r="I169" i="40"/>
  <c r="J168" i="40"/>
  <c r="I168" i="40"/>
  <c r="J167" i="40"/>
  <c r="I167" i="40"/>
  <c r="J166" i="40"/>
  <c r="I166" i="40"/>
  <c r="J165" i="40"/>
  <c r="I165" i="40"/>
  <c r="J164" i="40"/>
  <c r="I164" i="40"/>
  <c r="J163" i="40"/>
  <c r="I163" i="40"/>
  <c r="J162" i="40"/>
  <c r="I162" i="40"/>
  <c r="J161" i="40"/>
  <c r="I161" i="40"/>
  <c r="J160" i="40"/>
  <c r="I160" i="40"/>
  <c r="J159" i="40"/>
  <c r="I159" i="40"/>
  <c r="J158" i="40"/>
  <c r="I158" i="40"/>
  <c r="J157" i="40"/>
  <c r="I157" i="40"/>
  <c r="J156" i="40"/>
  <c r="I156" i="40"/>
  <c r="J155" i="40"/>
  <c r="I155" i="40"/>
  <c r="J154" i="40"/>
  <c r="I154" i="40"/>
  <c r="J153" i="40"/>
  <c r="I153" i="40"/>
  <c r="J152" i="40"/>
  <c r="I152" i="40"/>
  <c r="J151" i="40"/>
  <c r="I151" i="40"/>
  <c r="J150" i="40"/>
  <c r="I150" i="40"/>
  <c r="J149" i="40"/>
  <c r="I149" i="40"/>
  <c r="J148" i="40"/>
  <c r="I148" i="40"/>
  <c r="J147" i="40"/>
  <c r="I147" i="40"/>
  <c r="J146" i="40"/>
  <c r="I146" i="40"/>
  <c r="J145" i="40"/>
  <c r="I145" i="40"/>
  <c r="J144" i="40"/>
  <c r="I144" i="40"/>
  <c r="J143" i="40"/>
  <c r="I143" i="40"/>
  <c r="J142" i="40"/>
  <c r="I142" i="40"/>
  <c r="J141" i="40"/>
  <c r="I141" i="40"/>
  <c r="J140" i="40"/>
  <c r="I140" i="40"/>
  <c r="J139" i="40"/>
  <c r="I139" i="40"/>
  <c r="J138" i="40"/>
  <c r="I138" i="40"/>
  <c r="J137" i="40"/>
  <c r="I137" i="40"/>
  <c r="J136" i="40"/>
  <c r="I136" i="40"/>
  <c r="J135" i="40"/>
  <c r="I135" i="40"/>
  <c r="J134" i="40"/>
  <c r="I134" i="40"/>
  <c r="J133" i="40"/>
  <c r="I133" i="40"/>
  <c r="J132" i="40"/>
  <c r="I132" i="40"/>
  <c r="J131" i="40"/>
  <c r="I131" i="40"/>
  <c r="J130" i="40"/>
  <c r="I130" i="40"/>
  <c r="J129" i="40"/>
  <c r="I129" i="40"/>
  <c r="J128" i="40"/>
  <c r="I128" i="40"/>
  <c r="J127" i="40"/>
  <c r="I127" i="40"/>
  <c r="J126" i="40"/>
  <c r="I126" i="40"/>
  <c r="J125" i="40"/>
  <c r="I125" i="40"/>
  <c r="J124" i="40"/>
  <c r="I124" i="40"/>
  <c r="J123" i="40"/>
  <c r="I123" i="40"/>
  <c r="J122" i="40"/>
  <c r="I122" i="40"/>
  <c r="J121" i="40"/>
  <c r="I121" i="40"/>
  <c r="J120" i="40"/>
  <c r="I120" i="40"/>
  <c r="J119" i="40"/>
  <c r="I119" i="40"/>
  <c r="J118" i="40"/>
  <c r="I118" i="40"/>
  <c r="J117" i="40"/>
  <c r="I117" i="40"/>
  <c r="J116" i="40"/>
  <c r="I116" i="40"/>
  <c r="J115" i="40"/>
  <c r="I115" i="40"/>
  <c r="J114" i="40"/>
  <c r="I114" i="40"/>
  <c r="J113" i="40"/>
  <c r="I113" i="40"/>
  <c r="J112" i="40"/>
  <c r="I112" i="40"/>
  <c r="J111" i="40"/>
  <c r="I111" i="40"/>
  <c r="J110" i="40"/>
  <c r="I110" i="40"/>
  <c r="J109" i="40"/>
  <c r="I109" i="40"/>
  <c r="J108" i="40"/>
  <c r="I108" i="40"/>
  <c r="J107" i="40"/>
  <c r="I107" i="40"/>
  <c r="J106" i="40"/>
  <c r="I106" i="40"/>
  <c r="J105" i="40"/>
  <c r="I105" i="40"/>
  <c r="J104" i="40"/>
  <c r="I104" i="40"/>
  <c r="J103" i="40"/>
  <c r="I103" i="40"/>
  <c r="J102" i="40"/>
  <c r="I102" i="40"/>
  <c r="J101" i="40"/>
  <c r="I101" i="40"/>
  <c r="J100" i="40"/>
  <c r="I100" i="40"/>
  <c r="J99" i="40"/>
  <c r="I99" i="40"/>
  <c r="J98" i="40"/>
  <c r="I98" i="40"/>
  <c r="J97" i="40"/>
  <c r="I97" i="40"/>
  <c r="J96" i="40"/>
  <c r="I96" i="40"/>
  <c r="J95" i="40"/>
  <c r="I95" i="40"/>
  <c r="J94" i="40"/>
  <c r="I94" i="40"/>
  <c r="J93" i="40"/>
  <c r="I93" i="40"/>
  <c r="J92" i="40"/>
  <c r="I92" i="40"/>
  <c r="J91" i="40"/>
  <c r="I91" i="40"/>
  <c r="J90" i="40"/>
  <c r="I90" i="40"/>
  <c r="J89" i="40"/>
  <c r="I89" i="40"/>
  <c r="J88" i="40"/>
  <c r="I88" i="40"/>
  <c r="J87" i="40"/>
  <c r="I87" i="40"/>
  <c r="J86" i="40"/>
  <c r="I86" i="40"/>
  <c r="J85" i="40"/>
  <c r="I85" i="40"/>
  <c r="J84" i="40"/>
  <c r="I84" i="40"/>
  <c r="J83" i="40"/>
  <c r="I83" i="40"/>
  <c r="J82" i="40"/>
  <c r="I82" i="40"/>
  <c r="J81" i="40"/>
  <c r="I81" i="40"/>
  <c r="J80" i="40"/>
  <c r="I80" i="40"/>
  <c r="J79" i="40"/>
  <c r="I79" i="40"/>
  <c r="J78" i="40"/>
  <c r="I78" i="40"/>
  <c r="J77" i="40"/>
  <c r="I77" i="40"/>
  <c r="J76" i="40"/>
  <c r="I76" i="40"/>
  <c r="J75" i="40"/>
  <c r="I75" i="40"/>
  <c r="J74" i="40"/>
  <c r="I74" i="40"/>
  <c r="J73" i="40"/>
  <c r="I73" i="40"/>
  <c r="J72" i="40"/>
  <c r="I72" i="40"/>
  <c r="J71" i="40"/>
  <c r="I71" i="40"/>
  <c r="J70" i="40"/>
  <c r="I70" i="40"/>
  <c r="J69" i="40"/>
  <c r="I69" i="40"/>
  <c r="J68" i="40"/>
  <c r="I68" i="40"/>
  <c r="J67" i="40"/>
  <c r="I67" i="40"/>
  <c r="J66" i="40"/>
  <c r="I66" i="40"/>
  <c r="J65" i="40"/>
  <c r="I65" i="40"/>
  <c r="J64" i="40"/>
  <c r="I64" i="40"/>
  <c r="J63" i="40"/>
  <c r="I63" i="40"/>
  <c r="J62" i="40"/>
  <c r="I62" i="40"/>
  <c r="J61" i="40"/>
  <c r="I61" i="40"/>
  <c r="J60" i="40"/>
  <c r="I60" i="40"/>
  <c r="J59" i="40"/>
  <c r="I59" i="40"/>
  <c r="J58" i="40"/>
  <c r="I58" i="40"/>
  <c r="J57" i="40"/>
  <c r="I57" i="40"/>
  <c r="J56" i="40"/>
  <c r="I56" i="40"/>
  <c r="J55" i="40"/>
  <c r="I55" i="40"/>
  <c r="J54" i="40"/>
  <c r="I54" i="40"/>
  <c r="J53" i="40"/>
  <c r="I53" i="40"/>
  <c r="J52" i="40"/>
  <c r="I52" i="40"/>
  <c r="J51" i="40"/>
  <c r="I51" i="40"/>
  <c r="J50" i="40"/>
  <c r="I50" i="40"/>
  <c r="J49" i="40"/>
  <c r="I49" i="40"/>
  <c r="J48" i="40"/>
  <c r="I48" i="40"/>
  <c r="J47" i="40"/>
  <c r="I47" i="40"/>
  <c r="J46" i="40"/>
  <c r="I46" i="40"/>
  <c r="J45" i="40"/>
  <c r="I45" i="40"/>
  <c r="J44" i="40"/>
  <c r="I44" i="40"/>
  <c r="J43" i="40"/>
  <c r="I43" i="40"/>
  <c r="J42" i="40"/>
  <c r="I42" i="40"/>
  <c r="J41" i="40"/>
  <c r="I41" i="40"/>
  <c r="J40" i="40"/>
  <c r="I40" i="40"/>
  <c r="J39" i="40"/>
  <c r="I39" i="40"/>
  <c r="J38" i="40"/>
  <c r="I38" i="40"/>
  <c r="J37" i="40"/>
  <c r="I37" i="40"/>
  <c r="J36" i="40"/>
  <c r="I36" i="40"/>
  <c r="J35" i="40"/>
  <c r="I35" i="40"/>
  <c r="J34" i="40"/>
  <c r="I34" i="40"/>
  <c r="J33" i="40"/>
  <c r="I33" i="40"/>
  <c r="J32" i="40"/>
  <c r="I32" i="40"/>
  <c r="J31" i="40"/>
  <c r="I31" i="40"/>
  <c r="J30" i="40"/>
  <c r="I30" i="40"/>
  <c r="J29" i="40"/>
  <c r="I29" i="40"/>
  <c r="J28" i="40"/>
  <c r="I28" i="40"/>
  <c r="J27" i="40"/>
  <c r="I27" i="40"/>
  <c r="J26" i="40"/>
  <c r="I26" i="40"/>
  <c r="J25" i="40"/>
  <c r="I25" i="40"/>
  <c r="J24" i="40"/>
  <c r="I24" i="40"/>
  <c r="J23" i="40"/>
  <c r="I23" i="40"/>
  <c r="J22" i="40"/>
  <c r="I22" i="40"/>
  <c r="J21" i="40"/>
  <c r="I21" i="40"/>
  <c r="J20" i="40"/>
  <c r="I20" i="40"/>
  <c r="J19" i="40"/>
  <c r="I19" i="40"/>
  <c r="J18" i="40"/>
  <c r="I18" i="40"/>
  <c r="J17" i="40"/>
  <c r="I17" i="40"/>
  <c r="J16" i="40"/>
  <c r="I16" i="40"/>
  <c r="J15" i="40"/>
  <c r="I15" i="40"/>
  <c r="J14" i="40"/>
  <c r="I14" i="40"/>
  <c r="J13" i="40"/>
  <c r="I13" i="40"/>
  <c r="J12" i="40"/>
  <c r="I12" i="40"/>
  <c r="J11" i="40"/>
  <c r="I11" i="40"/>
  <c r="J10" i="40"/>
  <c r="I10" i="40"/>
  <c r="J209" i="39"/>
  <c r="I209" i="39"/>
  <c r="J208" i="39"/>
  <c r="I208" i="39"/>
  <c r="J207" i="39"/>
  <c r="I207" i="39"/>
  <c r="J206" i="39"/>
  <c r="I206" i="39"/>
  <c r="J205" i="39"/>
  <c r="I205" i="39"/>
  <c r="J204" i="39"/>
  <c r="I204" i="39"/>
  <c r="J203" i="39"/>
  <c r="I203" i="39"/>
  <c r="J202" i="39"/>
  <c r="I202" i="39"/>
  <c r="J201" i="39"/>
  <c r="I201" i="39"/>
  <c r="J200" i="39"/>
  <c r="I200" i="39"/>
  <c r="J199" i="39"/>
  <c r="I199" i="39"/>
  <c r="J198" i="39"/>
  <c r="I198" i="39"/>
  <c r="J197" i="39"/>
  <c r="I197" i="39"/>
  <c r="J196" i="39"/>
  <c r="I196" i="39"/>
  <c r="J195" i="39"/>
  <c r="I195" i="39"/>
  <c r="J194" i="39"/>
  <c r="I194" i="39"/>
  <c r="J193" i="39"/>
  <c r="I193" i="39"/>
  <c r="J192" i="39"/>
  <c r="I192" i="39"/>
  <c r="J191" i="39"/>
  <c r="I191" i="39"/>
  <c r="J190" i="39"/>
  <c r="I190" i="39"/>
  <c r="J189" i="39"/>
  <c r="I189" i="39"/>
  <c r="J188" i="39"/>
  <c r="I188" i="39"/>
  <c r="J187" i="39"/>
  <c r="I187" i="39"/>
  <c r="J186" i="39"/>
  <c r="I186" i="39"/>
  <c r="J185" i="39"/>
  <c r="I185" i="39"/>
  <c r="J184" i="39"/>
  <c r="I184" i="39"/>
  <c r="J183" i="39"/>
  <c r="I183" i="39"/>
  <c r="J182" i="39"/>
  <c r="I182" i="39"/>
  <c r="J181" i="39"/>
  <c r="I181" i="39"/>
  <c r="J180" i="39"/>
  <c r="I180" i="39"/>
  <c r="J179" i="39"/>
  <c r="I179" i="39"/>
  <c r="J178" i="39"/>
  <c r="I178" i="39"/>
  <c r="J177" i="39"/>
  <c r="I177" i="39"/>
  <c r="J176" i="39"/>
  <c r="I176" i="39"/>
  <c r="J175" i="39"/>
  <c r="I175" i="39"/>
  <c r="J174" i="39"/>
  <c r="I174" i="39"/>
  <c r="J173" i="39"/>
  <c r="I173" i="39"/>
  <c r="J172" i="39"/>
  <c r="I172" i="39"/>
  <c r="J171" i="39"/>
  <c r="I171" i="39"/>
  <c r="J170" i="39"/>
  <c r="I170" i="39"/>
  <c r="J169" i="39"/>
  <c r="I169" i="39"/>
  <c r="J168" i="39"/>
  <c r="I168" i="39"/>
  <c r="J167" i="39"/>
  <c r="I167" i="39"/>
  <c r="J166" i="39"/>
  <c r="I166" i="39"/>
  <c r="J165" i="39"/>
  <c r="I165" i="39"/>
  <c r="J164" i="39"/>
  <c r="I164" i="39"/>
  <c r="J163" i="39"/>
  <c r="I163" i="39"/>
  <c r="J162" i="39"/>
  <c r="I162" i="39"/>
  <c r="J161" i="39"/>
  <c r="I161" i="39"/>
  <c r="J160" i="39"/>
  <c r="I160" i="39"/>
  <c r="J159" i="39"/>
  <c r="I159" i="39"/>
  <c r="J158" i="39"/>
  <c r="I158" i="39"/>
  <c r="J157" i="39"/>
  <c r="I157" i="39"/>
  <c r="J156" i="39"/>
  <c r="I156" i="39"/>
  <c r="J155" i="39"/>
  <c r="I155" i="39"/>
  <c r="J154" i="39"/>
  <c r="I154" i="39"/>
  <c r="J153" i="39"/>
  <c r="I153" i="39"/>
  <c r="J152" i="39"/>
  <c r="I152" i="39"/>
  <c r="J151" i="39"/>
  <c r="I151" i="39"/>
  <c r="J150" i="39"/>
  <c r="I150" i="39"/>
  <c r="J149" i="39"/>
  <c r="I149" i="39"/>
  <c r="J148" i="39"/>
  <c r="I148" i="39"/>
  <c r="J147" i="39"/>
  <c r="I147" i="39"/>
  <c r="J146" i="39"/>
  <c r="I146" i="39"/>
  <c r="J145" i="39"/>
  <c r="I145" i="39"/>
  <c r="J144" i="39"/>
  <c r="I144" i="39"/>
  <c r="J143" i="39"/>
  <c r="I143" i="39"/>
  <c r="J142" i="39"/>
  <c r="I142" i="39"/>
  <c r="J141" i="39"/>
  <c r="I141" i="39"/>
  <c r="J140" i="39"/>
  <c r="I140" i="39"/>
  <c r="J139" i="39"/>
  <c r="I139" i="39"/>
  <c r="J138" i="39"/>
  <c r="I138" i="39"/>
  <c r="J137" i="39"/>
  <c r="I137" i="39"/>
  <c r="J136" i="39"/>
  <c r="I136" i="39"/>
  <c r="J135" i="39"/>
  <c r="I135" i="39"/>
  <c r="J134" i="39"/>
  <c r="I134" i="39"/>
  <c r="J133" i="39"/>
  <c r="I133" i="39"/>
  <c r="J132" i="39"/>
  <c r="I132" i="39"/>
  <c r="J131" i="39"/>
  <c r="I131" i="39"/>
  <c r="J130" i="39"/>
  <c r="I130" i="39"/>
  <c r="J129" i="39"/>
  <c r="I129" i="39"/>
  <c r="J128" i="39"/>
  <c r="I128" i="39"/>
  <c r="J127" i="39"/>
  <c r="I127" i="39"/>
  <c r="J126" i="39"/>
  <c r="I126" i="39"/>
  <c r="J125" i="39"/>
  <c r="I125" i="39"/>
  <c r="J124" i="39"/>
  <c r="I124" i="39"/>
  <c r="J123" i="39"/>
  <c r="I123" i="39"/>
  <c r="J122" i="39"/>
  <c r="I122" i="39"/>
  <c r="J121" i="39"/>
  <c r="I121" i="39"/>
  <c r="J120" i="39"/>
  <c r="I120" i="39"/>
  <c r="J119" i="39"/>
  <c r="I119" i="39"/>
  <c r="J118" i="39"/>
  <c r="I118" i="39"/>
  <c r="J117" i="39"/>
  <c r="I117" i="39"/>
  <c r="J116" i="39"/>
  <c r="I116" i="39"/>
  <c r="J115" i="39"/>
  <c r="I115" i="39"/>
  <c r="J114" i="39"/>
  <c r="I114" i="39"/>
  <c r="J113" i="39"/>
  <c r="I113" i="39"/>
  <c r="J112" i="39"/>
  <c r="I112" i="39"/>
  <c r="J111" i="39"/>
  <c r="I111" i="39"/>
  <c r="J110" i="39"/>
  <c r="I110" i="39"/>
  <c r="J109" i="39"/>
  <c r="I109" i="39"/>
  <c r="J108" i="39"/>
  <c r="I108" i="39"/>
  <c r="J107" i="39"/>
  <c r="I107" i="39"/>
  <c r="J106" i="39"/>
  <c r="I106" i="39"/>
  <c r="J105" i="39"/>
  <c r="I105" i="39"/>
  <c r="J104" i="39"/>
  <c r="I104" i="39"/>
  <c r="J103" i="39"/>
  <c r="I103" i="39"/>
  <c r="J102" i="39"/>
  <c r="I102" i="39"/>
  <c r="J101" i="39"/>
  <c r="I101" i="39"/>
  <c r="J100" i="39"/>
  <c r="I100" i="39"/>
  <c r="J99" i="39"/>
  <c r="I99" i="39"/>
  <c r="J98" i="39"/>
  <c r="I98" i="39"/>
  <c r="J97" i="39"/>
  <c r="I97" i="39"/>
  <c r="J96" i="39"/>
  <c r="I96" i="39"/>
  <c r="J95" i="39"/>
  <c r="I95" i="39"/>
  <c r="J94" i="39"/>
  <c r="I94" i="39"/>
  <c r="J93" i="39"/>
  <c r="I93" i="39"/>
  <c r="J92" i="39"/>
  <c r="I92" i="39"/>
  <c r="J91" i="39"/>
  <c r="I91" i="39"/>
  <c r="J90" i="39"/>
  <c r="I90" i="39"/>
  <c r="J89" i="39"/>
  <c r="I89" i="39"/>
  <c r="J88" i="39"/>
  <c r="I88" i="39"/>
  <c r="J87" i="39"/>
  <c r="I87" i="39"/>
  <c r="J86" i="39"/>
  <c r="I86" i="39"/>
  <c r="J85" i="39"/>
  <c r="I85" i="39"/>
  <c r="J84" i="39"/>
  <c r="I84" i="39"/>
  <c r="J83" i="39"/>
  <c r="I83" i="39"/>
  <c r="J82" i="39"/>
  <c r="I82" i="39"/>
  <c r="J81" i="39"/>
  <c r="I81" i="39"/>
  <c r="J80" i="39"/>
  <c r="I80" i="39"/>
  <c r="J79" i="39"/>
  <c r="I79" i="39"/>
  <c r="J78" i="39"/>
  <c r="I78" i="39"/>
  <c r="J77" i="39"/>
  <c r="I77" i="39"/>
  <c r="J76" i="39"/>
  <c r="I76" i="39"/>
  <c r="J75" i="39"/>
  <c r="I75" i="39"/>
  <c r="J74" i="39"/>
  <c r="I74" i="39"/>
  <c r="J73" i="39"/>
  <c r="I73" i="39"/>
  <c r="J72" i="39"/>
  <c r="I72" i="39"/>
  <c r="J71" i="39"/>
  <c r="I71" i="39"/>
  <c r="J70" i="39"/>
  <c r="I70" i="39"/>
  <c r="J69" i="39"/>
  <c r="I69" i="39"/>
  <c r="J68" i="39"/>
  <c r="I68" i="39"/>
  <c r="J67" i="39"/>
  <c r="I67" i="39"/>
  <c r="J66" i="39"/>
  <c r="I66" i="39"/>
  <c r="J65" i="39"/>
  <c r="I65" i="39"/>
  <c r="J64" i="39"/>
  <c r="I64" i="39"/>
  <c r="J63" i="39"/>
  <c r="I63" i="39"/>
  <c r="J62" i="39"/>
  <c r="I62" i="39"/>
  <c r="J61" i="39"/>
  <c r="I61" i="39"/>
  <c r="J60" i="39"/>
  <c r="I60" i="39"/>
  <c r="J59" i="39"/>
  <c r="I59" i="39"/>
  <c r="J58" i="39"/>
  <c r="I58" i="39"/>
  <c r="J57" i="39"/>
  <c r="I57" i="39"/>
  <c r="J56" i="39"/>
  <c r="I56" i="39"/>
  <c r="J55" i="39"/>
  <c r="I55" i="39"/>
  <c r="J54" i="39"/>
  <c r="I54" i="39"/>
  <c r="J53" i="39"/>
  <c r="I53" i="39"/>
  <c r="J52" i="39"/>
  <c r="I52" i="39"/>
  <c r="J51" i="39"/>
  <c r="I51" i="39"/>
  <c r="J50" i="39"/>
  <c r="I50" i="39"/>
  <c r="J49" i="39"/>
  <c r="I49" i="39"/>
  <c r="J48" i="39"/>
  <c r="I48" i="39"/>
  <c r="J47" i="39"/>
  <c r="I47" i="39"/>
  <c r="J46" i="39"/>
  <c r="I46" i="39"/>
  <c r="J45" i="39"/>
  <c r="I45" i="39"/>
  <c r="J44" i="39"/>
  <c r="I44" i="39"/>
  <c r="J43" i="39"/>
  <c r="I43" i="39"/>
  <c r="J42" i="39"/>
  <c r="I42" i="39"/>
  <c r="J41" i="39"/>
  <c r="I41" i="39"/>
  <c r="J40" i="39"/>
  <c r="I40" i="39"/>
  <c r="J39" i="39"/>
  <c r="I39" i="39"/>
  <c r="J38" i="39"/>
  <c r="I38" i="39"/>
  <c r="J37" i="39"/>
  <c r="I37" i="39"/>
  <c r="J36" i="39"/>
  <c r="I36" i="39"/>
  <c r="J35" i="39"/>
  <c r="I35" i="39"/>
  <c r="J34" i="39"/>
  <c r="I34" i="39"/>
  <c r="J33" i="39"/>
  <c r="I33" i="39"/>
  <c r="J32" i="39"/>
  <c r="I32" i="39"/>
  <c r="J31" i="39"/>
  <c r="I31" i="39"/>
  <c r="J30" i="39"/>
  <c r="I30" i="39"/>
  <c r="J29" i="39"/>
  <c r="I29" i="39"/>
  <c r="J28" i="39"/>
  <c r="I28" i="39"/>
  <c r="J27" i="39"/>
  <c r="I27" i="39"/>
  <c r="J26" i="39"/>
  <c r="I26" i="39"/>
  <c r="J25" i="39"/>
  <c r="I25" i="39"/>
  <c r="J24" i="39"/>
  <c r="I24" i="39"/>
  <c r="J23" i="39"/>
  <c r="I23" i="39"/>
  <c r="J22" i="39"/>
  <c r="I22" i="39"/>
  <c r="J21" i="39"/>
  <c r="I21" i="39"/>
  <c r="J20" i="39"/>
  <c r="I20" i="39"/>
  <c r="J19" i="39"/>
  <c r="I19" i="39"/>
  <c r="J18" i="39"/>
  <c r="I18" i="39"/>
  <c r="J17" i="39"/>
  <c r="I17" i="39"/>
  <c r="J16" i="39"/>
  <c r="I16" i="39"/>
  <c r="J15" i="39"/>
  <c r="I15" i="39"/>
  <c r="J14" i="39"/>
  <c r="I14" i="39"/>
  <c r="J13" i="39"/>
  <c r="I13" i="39"/>
  <c r="J12" i="39"/>
  <c r="I12" i="39"/>
  <c r="J11" i="39"/>
  <c r="I11" i="39"/>
  <c r="J10" i="39"/>
  <c r="I10" i="39"/>
  <c r="J209" i="38"/>
  <c r="I209" i="38"/>
  <c r="J208" i="38"/>
  <c r="I208" i="38"/>
  <c r="J207" i="38"/>
  <c r="I207" i="38"/>
  <c r="J206" i="38"/>
  <c r="I206" i="38"/>
  <c r="J205" i="38"/>
  <c r="I205" i="38"/>
  <c r="J204" i="38"/>
  <c r="I204" i="38"/>
  <c r="J203" i="38"/>
  <c r="I203" i="38"/>
  <c r="J202" i="38"/>
  <c r="I202" i="38"/>
  <c r="J201" i="38"/>
  <c r="I201" i="38"/>
  <c r="J200" i="38"/>
  <c r="I200" i="38"/>
  <c r="J199" i="38"/>
  <c r="I199" i="38"/>
  <c r="J198" i="38"/>
  <c r="I198" i="38"/>
  <c r="J197" i="38"/>
  <c r="I197" i="38"/>
  <c r="J196" i="38"/>
  <c r="I196" i="38"/>
  <c r="J195" i="38"/>
  <c r="I195" i="38"/>
  <c r="J194" i="38"/>
  <c r="I194" i="38"/>
  <c r="J193" i="38"/>
  <c r="I193" i="38"/>
  <c r="J192" i="38"/>
  <c r="I192" i="38"/>
  <c r="J191" i="38"/>
  <c r="I191" i="38"/>
  <c r="J190" i="38"/>
  <c r="I190" i="38"/>
  <c r="J189" i="38"/>
  <c r="I189" i="38"/>
  <c r="J188" i="38"/>
  <c r="I188" i="38"/>
  <c r="J187" i="38"/>
  <c r="I187" i="38"/>
  <c r="J186" i="38"/>
  <c r="I186" i="38"/>
  <c r="J185" i="38"/>
  <c r="I185" i="38"/>
  <c r="J184" i="38"/>
  <c r="I184" i="38"/>
  <c r="J183" i="38"/>
  <c r="I183" i="38"/>
  <c r="J182" i="38"/>
  <c r="I182" i="38"/>
  <c r="J181" i="38"/>
  <c r="I181" i="38"/>
  <c r="J180" i="38"/>
  <c r="I180" i="38"/>
  <c r="J179" i="38"/>
  <c r="I179" i="38"/>
  <c r="J178" i="38"/>
  <c r="I178" i="38"/>
  <c r="J177" i="38"/>
  <c r="I177" i="38"/>
  <c r="J176" i="38"/>
  <c r="I176" i="38"/>
  <c r="J175" i="38"/>
  <c r="I175" i="38"/>
  <c r="J174" i="38"/>
  <c r="I174" i="38"/>
  <c r="J173" i="38"/>
  <c r="I173" i="38"/>
  <c r="J172" i="38"/>
  <c r="I172" i="38"/>
  <c r="J171" i="38"/>
  <c r="I171" i="38"/>
  <c r="J170" i="38"/>
  <c r="I170" i="38"/>
  <c r="J169" i="38"/>
  <c r="I169" i="38"/>
  <c r="J168" i="38"/>
  <c r="I168" i="38"/>
  <c r="J167" i="38"/>
  <c r="I167" i="38"/>
  <c r="J166" i="38"/>
  <c r="I166" i="38"/>
  <c r="J165" i="38"/>
  <c r="I165" i="38"/>
  <c r="J164" i="38"/>
  <c r="I164" i="38"/>
  <c r="J163" i="38"/>
  <c r="I163" i="38"/>
  <c r="J162" i="38"/>
  <c r="I162" i="38"/>
  <c r="J161" i="38"/>
  <c r="I161" i="38"/>
  <c r="J160" i="38"/>
  <c r="I160" i="38"/>
  <c r="J159" i="38"/>
  <c r="I159" i="38"/>
  <c r="J158" i="38"/>
  <c r="I158" i="38"/>
  <c r="J157" i="38"/>
  <c r="I157" i="38"/>
  <c r="J156" i="38"/>
  <c r="I156" i="38"/>
  <c r="J155" i="38"/>
  <c r="I155" i="38"/>
  <c r="J154" i="38"/>
  <c r="I154" i="38"/>
  <c r="J153" i="38"/>
  <c r="I153" i="38"/>
  <c r="J152" i="38"/>
  <c r="I152" i="38"/>
  <c r="J151" i="38"/>
  <c r="I151" i="38"/>
  <c r="J150" i="38"/>
  <c r="I150" i="38"/>
  <c r="J149" i="38"/>
  <c r="I149" i="38"/>
  <c r="J148" i="38"/>
  <c r="I148" i="38"/>
  <c r="J147" i="38"/>
  <c r="I147" i="38"/>
  <c r="J146" i="38"/>
  <c r="I146" i="38"/>
  <c r="J145" i="38"/>
  <c r="I145" i="38"/>
  <c r="J144" i="38"/>
  <c r="I144" i="38"/>
  <c r="J143" i="38"/>
  <c r="I143" i="38"/>
  <c r="J142" i="38"/>
  <c r="I142" i="38"/>
  <c r="J141" i="38"/>
  <c r="I141" i="38"/>
  <c r="J140" i="38"/>
  <c r="I140" i="38"/>
  <c r="J139" i="38"/>
  <c r="I139" i="38"/>
  <c r="J138" i="38"/>
  <c r="I138" i="38"/>
  <c r="J137" i="38"/>
  <c r="I137" i="38"/>
  <c r="J136" i="38"/>
  <c r="I136" i="38"/>
  <c r="J135" i="38"/>
  <c r="I135" i="38"/>
  <c r="J134" i="38"/>
  <c r="I134" i="38"/>
  <c r="J133" i="38"/>
  <c r="I133" i="38"/>
  <c r="J132" i="38"/>
  <c r="I132" i="38"/>
  <c r="J131" i="38"/>
  <c r="I131" i="38"/>
  <c r="J130" i="38"/>
  <c r="I130" i="38"/>
  <c r="J129" i="38"/>
  <c r="I129" i="38"/>
  <c r="J128" i="38"/>
  <c r="I128" i="38"/>
  <c r="J127" i="38"/>
  <c r="I127" i="38"/>
  <c r="J126" i="38"/>
  <c r="I126" i="38"/>
  <c r="J125" i="38"/>
  <c r="I125" i="38"/>
  <c r="J124" i="38"/>
  <c r="I124" i="38"/>
  <c r="J123" i="38"/>
  <c r="I123" i="38"/>
  <c r="J122" i="38"/>
  <c r="I122" i="38"/>
  <c r="J121" i="38"/>
  <c r="I121" i="38"/>
  <c r="J120" i="38"/>
  <c r="I120" i="38"/>
  <c r="J119" i="38"/>
  <c r="I119" i="38"/>
  <c r="J118" i="38"/>
  <c r="I118" i="38"/>
  <c r="J117" i="38"/>
  <c r="I117" i="38"/>
  <c r="J116" i="38"/>
  <c r="I116" i="38"/>
  <c r="J115" i="38"/>
  <c r="I115" i="38"/>
  <c r="J114" i="38"/>
  <c r="I114" i="38"/>
  <c r="J113" i="38"/>
  <c r="I113" i="38"/>
  <c r="J112" i="38"/>
  <c r="I112" i="38"/>
  <c r="J111" i="38"/>
  <c r="I111" i="38"/>
  <c r="J110" i="38"/>
  <c r="I110" i="38"/>
  <c r="J109" i="38"/>
  <c r="I109" i="38"/>
  <c r="J108" i="38"/>
  <c r="I108" i="38"/>
  <c r="J107" i="38"/>
  <c r="I107" i="38"/>
  <c r="J106" i="38"/>
  <c r="I106" i="38"/>
  <c r="J105" i="38"/>
  <c r="I105" i="38"/>
  <c r="J104" i="38"/>
  <c r="I104" i="38"/>
  <c r="J103" i="38"/>
  <c r="I103" i="38"/>
  <c r="J102" i="38"/>
  <c r="I102" i="38"/>
  <c r="J101" i="38"/>
  <c r="I101" i="38"/>
  <c r="J100" i="38"/>
  <c r="I100" i="38"/>
  <c r="J99" i="38"/>
  <c r="I99" i="38"/>
  <c r="J98" i="38"/>
  <c r="I98" i="38"/>
  <c r="J97" i="38"/>
  <c r="I97" i="38"/>
  <c r="J96" i="38"/>
  <c r="I96" i="38"/>
  <c r="J95" i="38"/>
  <c r="I95" i="38"/>
  <c r="J94" i="38"/>
  <c r="I94" i="38"/>
  <c r="J93" i="38"/>
  <c r="I93" i="38"/>
  <c r="J92" i="38"/>
  <c r="I92" i="38"/>
  <c r="J91" i="38"/>
  <c r="I91" i="38"/>
  <c r="J90" i="38"/>
  <c r="I90" i="38"/>
  <c r="J89" i="38"/>
  <c r="I89" i="38"/>
  <c r="J88" i="38"/>
  <c r="I88" i="38"/>
  <c r="J87" i="38"/>
  <c r="I87" i="38"/>
  <c r="J86" i="38"/>
  <c r="I86" i="38"/>
  <c r="J85" i="38"/>
  <c r="I85" i="38"/>
  <c r="J84" i="38"/>
  <c r="I84" i="38"/>
  <c r="J83" i="38"/>
  <c r="I83" i="38"/>
  <c r="J82" i="38"/>
  <c r="I82" i="38"/>
  <c r="J81" i="38"/>
  <c r="I81" i="38"/>
  <c r="J80" i="38"/>
  <c r="I80" i="38"/>
  <c r="J79" i="38"/>
  <c r="I79" i="38"/>
  <c r="J78" i="38"/>
  <c r="I78" i="38"/>
  <c r="J77" i="38"/>
  <c r="I77" i="38"/>
  <c r="J76" i="38"/>
  <c r="I76" i="38"/>
  <c r="J75" i="38"/>
  <c r="I75" i="38"/>
  <c r="J74" i="38"/>
  <c r="I74" i="38"/>
  <c r="J73" i="38"/>
  <c r="I73" i="38"/>
  <c r="J72" i="38"/>
  <c r="I72" i="38"/>
  <c r="J71" i="38"/>
  <c r="I71" i="38"/>
  <c r="J70" i="38"/>
  <c r="I70" i="38"/>
  <c r="J69" i="38"/>
  <c r="I69" i="38"/>
  <c r="J68" i="38"/>
  <c r="I68" i="38"/>
  <c r="J67" i="38"/>
  <c r="I67" i="38"/>
  <c r="J66" i="38"/>
  <c r="I66" i="38"/>
  <c r="J65" i="38"/>
  <c r="I65" i="38"/>
  <c r="J64" i="38"/>
  <c r="I64" i="38"/>
  <c r="J63" i="38"/>
  <c r="I63" i="38"/>
  <c r="J62" i="38"/>
  <c r="I62" i="38"/>
  <c r="J61" i="38"/>
  <c r="I61" i="38"/>
  <c r="J60" i="38"/>
  <c r="I60" i="38"/>
  <c r="J59" i="38"/>
  <c r="I59" i="38"/>
  <c r="J58" i="38"/>
  <c r="I58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8" i="38"/>
  <c r="I48" i="38"/>
  <c r="J47" i="38"/>
  <c r="I47" i="38"/>
  <c r="J46" i="38"/>
  <c r="I46" i="38"/>
  <c r="J45" i="38"/>
  <c r="I45" i="38"/>
  <c r="J44" i="38"/>
  <c r="I44" i="38"/>
  <c r="J43" i="38"/>
  <c r="I43" i="38"/>
  <c r="J42" i="38"/>
  <c r="I42" i="38"/>
  <c r="J41" i="38"/>
  <c r="I41" i="38"/>
  <c r="J40" i="38"/>
  <c r="I40" i="38"/>
  <c r="J39" i="38"/>
  <c r="I39" i="38"/>
  <c r="J38" i="38"/>
  <c r="I38" i="38"/>
  <c r="J37" i="38"/>
  <c r="I37" i="38"/>
  <c r="J36" i="38"/>
  <c r="I36" i="38"/>
  <c r="J35" i="38"/>
  <c r="I35" i="38"/>
  <c r="J34" i="38"/>
  <c r="I34" i="38"/>
  <c r="J33" i="38"/>
  <c r="I33" i="38"/>
  <c r="J32" i="38"/>
  <c r="I32" i="38"/>
  <c r="J31" i="38"/>
  <c r="I31" i="38"/>
  <c r="J30" i="38"/>
  <c r="I30" i="38"/>
  <c r="J29" i="38"/>
  <c r="I29" i="38"/>
  <c r="J28" i="38"/>
  <c r="I28" i="38"/>
  <c r="J27" i="38"/>
  <c r="I27" i="38"/>
  <c r="J26" i="38"/>
  <c r="I26" i="38"/>
  <c r="J25" i="38"/>
  <c r="I25" i="38"/>
  <c r="J24" i="38"/>
  <c r="I24" i="38"/>
  <c r="J23" i="38"/>
  <c r="I23" i="38"/>
  <c r="J22" i="38"/>
  <c r="I22" i="38"/>
  <c r="J21" i="38"/>
  <c r="I21" i="38"/>
  <c r="J20" i="38"/>
  <c r="I20" i="38"/>
  <c r="J19" i="38"/>
  <c r="I19" i="38"/>
  <c r="J18" i="38"/>
  <c r="I18" i="38"/>
  <c r="J17" i="38"/>
  <c r="I17" i="38"/>
  <c r="J16" i="38"/>
  <c r="I16" i="38"/>
  <c r="J15" i="38"/>
  <c r="I15" i="38"/>
  <c r="J14" i="38"/>
  <c r="I14" i="38"/>
  <c r="J13" i="38"/>
  <c r="I13" i="38"/>
  <c r="J12" i="38"/>
  <c r="I12" i="38"/>
  <c r="J11" i="38"/>
  <c r="I11" i="38"/>
  <c r="J10" i="38"/>
  <c r="I10" i="38"/>
  <c r="J209" i="37"/>
  <c r="I209" i="37"/>
  <c r="J208" i="37"/>
  <c r="I208" i="37"/>
  <c r="J207" i="37"/>
  <c r="I207" i="37"/>
  <c r="J206" i="37"/>
  <c r="I206" i="37"/>
  <c r="J205" i="37"/>
  <c r="I205" i="37"/>
  <c r="J204" i="37"/>
  <c r="I204" i="37"/>
  <c r="J203" i="37"/>
  <c r="I203" i="37"/>
  <c r="J202" i="37"/>
  <c r="I202" i="37"/>
  <c r="J201" i="37"/>
  <c r="I201" i="37"/>
  <c r="J200" i="37"/>
  <c r="I200" i="37"/>
  <c r="J199" i="37"/>
  <c r="I199" i="37"/>
  <c r="J198" i="37"/>
  <c r="I198" i="37"/>
  <c r="J197" i="37"/>
  <c r="I197" i="37"/>
  <c r="J196" i="37"/>
  <c r="I196" i="37"/>
  <c r="J195" i="37"/>
  <c r="I195" i="37"/>
  <c r="J194" i="37"/>
  <c r="I194" i="37"/>
  <c r="J193" i="37"/>
  <c r="I193" i="37"/>
  <c r="J192" i="37"/>
  <c r="I192" i="37"/>
  <c r="J191" i="37"/>
  <c r="I191" i="37"/>
  <c r="J190" i="37"/>
  <c r="I190" i="37"/>
  <c r="J189" i="37"/>
  <c r="I189" i="37"/>
  <c r="J188" i="37"/>
  <c r="I188" i="37"/>
  <c r="J187" i="37"/>
  <c r="I187" i="37"/>
  <c r="J186" i="37"/>
  <c r="I186" i="37"/>
  <c r="J185" i="37"/>
  <c r="I185" i="37"/>
  <c r="J184" i="37"/>
  <c r="I184" i="37"/>
  <c r="J183" i="37"/>
  <c r="I183" i="37"/>
  <c r="J182" i="37"/>
  <c r="I182" i="37"/>
  <c r="J181" i="37"/>
  <c r="I181" i="37"/>
  <c r="J180" i="37"/>
  <c r="I180" i="37"/>
  <c r="J179" i="37"/>
  <c r="I179" i="37"/>
  <c r="J178" i="37"/>
  <c r="I178" i="37"/>
  <c r="J177" i="37"/>
  <c r="I177" i="37"/>
  <c r="J176" i="37"/>
  <c r="I176" i="37"/>
  <c r="J175" i="37"/>
  <c r="I175" i="37"/>
  <c r="J174" i="37"/>
  <c r="I174" i="37"/>
  <c r="J173" i="37"/>
  <c r="I173" i="37"/>
  <c r="J172" i="37"/>
  <c r="I172" i="37"/>
  <c r="J171" i="37"/>
  <c r="I171" i="37"/>
  <c r="J170" i="37"/>
  <c r="I170" i="37"/>
  <c r="J169" i="37"/>
  <c r="I169" i="37"/>
  <c r="J168" i="37"/>
  <c r="I168" i="37"/>
  <c r="J167" i="37"/>
  <c r="I167" i="37"/>
  <c r="J166" i="37"/>
  <c r="I166" i="37"/>
  <c r="J165" i="37"/>
  <c r="I165" i="37"/>
  <c r="J164" i="37"/>
  <c r="I164" i="37"/>
  <c r="J163" i="37"/>
  <c r="I163" i="37"/>
  <c r="J162" i="37"/>
  <c r="I162" i="37"/>
  <c r="J161" i="37"/>
  <c r="I161" i="37"/>
  <c r="J160" i="37"/>
  <c r="I160" i="37"/>
  <c r="J159" i="37"/>
  <c r="I159" i="37"/>
  <c r="J158" i="37"/>
  <c r="I158" i="37"/>
  <c r="J157" i="37"/>
  <c r="I157" i="37"/>
  <c r="J156" i="37"/>
  <c r="I156" i="37"/>
  <c r="J155" i="37"/>
  <c r="I155" i="37"/>
  <c r="J154" i="37"/>
  <c r="I154" i="37"/>
  <c r="J153" i="37"/>
  <c r="I153" i="37"/>
  <c r="J152" i="37"/>
  <c r="I152" i="37"/>
  <c r="J151" i="37"/>
  <c r="I151" i="37"/>
  <c r="J150" i="37"/>
  <c r="I150" i="37"/>
  <c r="J149" i="37"/>
  <c r="I149" i="37"/>
  <c r="J148" i="37"/>
  <c r="I148" i="37"/>
  <c r="J147" i="37"/>
  <c r="I147" i="37"/>
  <c r="J146" i="37"/>
  <c r="I146" i="37"/>
  <c r="J145" i="37"/>
  <c r="I145" i="37"/>
  <c r="J144" i="37"/>
  <c r="I144" i="37"/>
  <c r="J143" i="37"/>
  <c r="I143" i="37"/>
  <c r="J142" i="37"/>
  <c r="I142" i="37"/>
  <c r="J141" i="37"/>
  <c r="I141" i="37"/>
  <c r="J140" i="37"/>
  <c r="I140" i="37"/>
  <c r="J139" i="37"/>
  <c r="I139" i="37"/>
  <c r="J138" i="37"/>
  <c r="I138" i="37"/>
  <c r="J137" i="37"/>
  <c r="I137" i="37"/>
  <c r="J136" i="37"/>
  <c r="I136" i="37"/>
  <c r="J135" i="37"/>
  <c r="I135" i="37"/>
  <c r="J134" i="37"/>
  <c r="I134" i="37"/>
  <c r="J133" i="37"/>
  <c r="I133" i="37"/>
  <c r="J132" i="37"/>
  <c r="I132" i="37"/>
  <c r="J131" i="37"/>
  <c r="I131" i="37"/>
  <c r="J130" i="37"/>
  <c r="I130" i="37"/>
  <c r="J129" i="37"/>
  <c r="I129" i="37"/>
  <c r="J128" i="37"/>
  <c r="I128" i="37"/>
  <c r="J127" i="37"/>
  <c r="I127" i="37"/>
  <c r="J126" i="37"/>
  <c r="I126" i="37"/>
  <c r="J125" i="37"/>
  <c r="I125" i="37"/>
  <c r="J124" i="37"/>
  <c r="I124" i="37"/>
  <c r="J123" i="37"/>
  <c r="I123" i="37"/>
  <c r="J122" i="37"/>
  <c r="I122" i="37"/>
  <c r="J121" i="37"/>
  <c r="I121" i="37"/>
  <c r="J120" i="37"/>
  <c r="I120" i="37"/>
  <c r="J119" i="37"/>
  <c r="I119" i="37"/>
  <c r="J118" i="37"/>
  <c r="I118" i="37"/>
  <c r="J117" i="37"/>
  <c r="I117" i="37"/>
  <c r="J116" i="37"/>
  <c r="I116" i="37"/>
  <c r="J115" i="37"/>
  <c r="I115" i="37"/>
  <c r="J114" i="37"/>
  <c r="I114" i="37"/>
  <c r="J113" i="37"/>
  <c r="I113" i="37"/>
  <c r="J112" i="37"/>
  <c r="I112" i="37"/>
  <c r="J111" i="37"/>
  <c r="I111" i="37"/>
  <c r="J110" i="37"/>
  <c r="I110" i="37"/>
  <c r="J109" i="37"/>
  <c r="I109" i="37"/>
  <c r="J108" i="37"/>
  <c r="I108" i="37"/>
  <c r="J107" i="37"/>
  <c r="I107" i="37"/>
  <c r="J106" i="37"/>
  <c r="I106" i="37"/>
  <c r="J105" i="37"/>
  <c r="I105" i="37"/>
  <c r="J104" i="37"/>
  <c r="I104" i="37"/>
  <c r="J103" i="37"/>
  <c r="I103" i="37"/>
  <c r="J102" i="37"/>
  <c r="I102" i="37"/>
  <c r="J101" i="37"/>
  <c r="I101" i="37"/>
  <c r="J100" i="37"/>
  <c r="I100" i="37"/>
  <c r="J99" i="37"/>
  <c r="I99" i="37"/>
  <c r="J98" i="37"/>
  <c r="I98" i="37"/>
  <c r="J97" i="37"/>
  <c r="I97" i="37"/>
  <c r="J96" i="37"/>
  <c r="I96" i="37"/>
  <c r="J95" i="37"/>
  <c r="I95" i="37"/>
  <c r="J94" i="37"/>
  <c r="I94" i="37"/>
  <c r="J93" i="37"/>
  <c r="I93" i="37"/>
  <c r="J92" i="37"/>
  <c r="I92" i="37"/>
  <c r="J91" i="37"/>
  <c r="I91" i="37"/>
  <c r="J90" i="37"/>
  <c r="I90" i="37"/>
  <c r="J89" i="37"/>
  <c r="I89" i="37"/>
  <c r="J88" i="37"/>
  <c r="I88" i="37"/>
  <c r="J87" i="37"/>
  <c r="I87" i="37"/>
  <c r="J86" i="37"/>
  <c r="I86" i="37"/>
  <c r="J85" i="37"/>
  <c r="I85" i="37"/>
  <c r="J84" i="37"/>
  <c r="I84" i="37"/>
  <c r="J83" i="37"/>
  <c r="I83" i="37"/>
  <c r="J82" i="37"/>
  <c r="I82" i="37"/>
  <c r="J81" i="37"/>
  <c r="I81" i="37"/>
  <c r="J80" i="37"/>
  <c r="I80" i="37"/>
  <c r="J79" i="37"/>
  <c r="I79" i="37"/>
  <c r="J78" i="37"/>
  <c r="I78" i="37"/>
  <c r="J77" i="37"/>
  <c r="I77" i="37"/>
  <c r="J76" i="37"/>
  <c r="I76" i="37"/>
  <c r="J75" i="37"/>
  <c r="I75" i="37"/>
  <c r="J74" i="37"/>
  <c r="I74" i="37"/>
  <c r="J73" i="37"/>
  <c r="I73" i="37"/>
  <c r="J72" i="37"/>
  <c r="I72" i="37"/>
  <c r="J71" i="37"/>
  <c r="I71" i="37"/>
  <c r="J70" i="37"/>
  <c r="I70" i="37"/>
  <c r="J69" i="37"/>
  <c r="I69" i="37"/>
  <c r="J68" i="37"/>
  <c r="I68" i="37"/>
  <c r="J67" i="37"/>
  <c r="I67" i="37"/>
  <c r="J66" i="37"/>
  <c r="I66" i="37"/>
  <c r="J65" i="37"/>
  <c r="I65" i="37"/>
  <c r="J64" i="37"/>
  <c r="I64" i="37"/>
  <c r="J63" i="37"/>
  <c r="I63" i="37"/>
  <c r="J62" i="37"/>
  <c r="I62" i="37"/>
  <c r="J61" i="37"/>
  <c r="I61" i="37"/>
  <c r="J60" i="37"/>
  <c r="I60" i="37"/>
  <c r="J59" i="37"/>
  <c r="I59" i="37"/>
  <c r="J58" i="37"/>
  <c r="I58" i="37"/>
  <c r="J57" i="37"/>
  <c r="I57" i="37"/>
  <c r="J56" i="37"/>
  <c r="I56" i="37"/>
  <c r="J55" i="37"/>
  <c r="I55" i="37"/>
  <c r="J54" i="37"/>
  <c r="I54" i="37"/>
  <c r="J53" i="37"/>
  <c r="I53" i="37"/>
  <c r="J52" i="37"/>
  <c r="I52" i="37"/>
  <c r="J51" i="37"/>
  <c r="I51" i="37"/>
  <c r="J50" i="37"/>
  <c r="I50" i="37"/>
  <c r="J49" i="37"/>
  <c r="I49" i="37"/>
  <c r="J48" i="37"/>
  <c r="I48" i="37"/>
  <c r="J47" i="37"/>
  <c r="I47" i="37"/>
  <c r="J46" i="37"/>
  <c r="I46" i="37"/>
  <c r="J45" i="37"/>
  <c r="I45" i="37"/>
  <c r="J44" i="37"/>
  <c r="I44" i="37"/>
  <c r="J43" i="37"/>
  <c r="I43" i="37"/>
  <c r="J42" i="37"/>
  <c r="I42" i="37"/>
  <c r="J41" i="37"/>
  <c r="I41" i="37"/>
  <c r="J40" i="37"/>
  <c r="I40" i="37"/>
  <c r="J39" i="37"/>
  <c r="I39" i="37"/>
  <c r="J38" i="37"/>
  <c r="I38" i="37"/>
  <c r="J37" i="37"/>
  <c r="I37" i="37"/>
  <c r="J36" i="37"/>
  <c r="I36" i="37"/>
  <c r="J35" i="37"/>
  <c r="I35" i="37"/>
  <c r="J34" i="37"/>
  <c r="I34" i="37"/>
  <c r="J33" i="37"/>
  <c r="I33" i="37"/>
  <c r="J32" i="37"/>
  <c r="I32" i="37"/>
  <c r="J31" i="37"/>
  <c r="I31" i="37"/>
  <c r="J30" i="37"/>
  <c r="I30" i="37"/>
  <c r="J29" i="37"/>
  <c r="I29" i="37"/>
  <c r="J28" i="37"/>
  <c r="I28" i="37"/>
  <c r="J27" i="37"/>
  <c r="I27" i="37"/>
  <c r="J26" i="37"/>
  <c r="I26" i="37"/>
  <c r="J25" i="37"/>
  <c r="I25" i="37"/>
  <c r="J24" i="37"/>
  <c r="I24" i="37"/>
  <c r="J23" i="37"/>
  <c r="I23" i="37"/>
  <c r="J22" i="37"/>
  <c r="I22" i="37"/>
  <c r="J21" i="37"/>
  <c r="I21" i="37"/>
  <c r="J20" i="37"/>
  <c r="I20" i="37"/>
  <c r="J19" i="37"/>
  <c r="I19" i="37"/>
  <c r="J18" i="37"/>
  <c r="I18" i="37"/>
  <c r="J17" i="37"/>
  <c r="I17" i="37"/>
  <c r="J16" i="37"/>
  <c r="I16" i="37"/>
  <c r="J15" i="37"/>
  <c r="I15" i="37"/>
  <c r="J14" i="37"/>
  <c r="I14" i="37"/>
  <c r="J13" i="37"/>
  <c r="I13" i="37"/>
  <c r="J12" i="37"/>
  <c r="I12" i="37"/>
  <c r="J11" i="37"/>
  <c r="I11" i="37"/>
  <c r="J10" i="37"/>
  <c r="I10" i="37"/>
  <c r="J209" i="36"/>
  <c r="I209" i="36"/>
  <c r="J208" i="36"/>
  <c r="I208" i="36"/>
  <c r="J207" i="36"/>
  <c r="I207" i="36"/>
  <c r="J206" i="36"/>
  <c r="I206" i="36"/>
  <c r="J205" i="36"/>
  <c r="I205" i="36"/>
  <c r="J204" i="36"/>
  <c r="I204" i="36"/>
  <c r="J203" i="36"/>
  <c r="I203" i="36"/>
  <c r="J202" i="36"/>
  <c r="I202" i="36"/>
  <c r="J201" i="36"/>
  <c r="I201" i="36"/>
  <c r="J200" i="36"/>
  <c r="I200" i="36"/>
  <c r="J199" i="36"/>
  <c r="I199" i="36"/>
  <c r="J198" i="36"/>
  <c r="I198" i="36"/>
  <c r="J197" i="36"/>
  <c r="I197" i="36"/>
  <c r="J196" i="36"/>
  <c r="I196" i="36"/>
  <c r="J195" i="36"/>
  <c r="I195" i="36"/>
  <c r="J194" i="36"/>
  <c r="I194" i="36"/>
  <c r="J193" i="36"/>
  <c r="I193" i="36"/>
  <c r="J192" i="36"/>
  <c r="I192" i="36"/>
  <c r="J191" i="36"/>
  <c r="I191" i="36"/>
  <c r="J190" i="36"/>
  <c r="I190" i="36"/>
  <c r="J189" i="36"/>
  <c r="I189" i="36"/>
  <c r="J188" i="36"/>
  <c r="I188" i="36"/>
  <c r="J187" i="36"/>
  <c r="I187" i="36"/>
  <c r="J186" i="36"/>
  <c r="I186" i="36"/>
  <c r="J185" i="36"/>
  <c r="I185" i="36"/>
  <c r="J184" i="36"/>
  <c r="I184" i="36"/>
  <c r="J183" i="36"/>
  <c r="I183" i="36"/>
  <c r="J182" i="36"/>
  <c r="I182" i="36"/>
  <c r="J181" i="36"/>
  <c r="I181" i="36"/>
  <c r="J180" i="36"/>
  <c r="I180" i="36"/>
  <c r="J179" i="36"/>
  <c r="I179" i="36"/>
  <c r="J178" i="36"/>
  <c r="I178" i="36"/>
  <c r="J177" i="36"/>
  <c r="I177" i="36"/>
  <c r="J176" i="36"/>
  <c r="I176" i="36"/>
  <c r="J175" i="36"/>
  <c r="I175" i="36"/>
  <c r="J174" i="36"/>
  <c r="I174" i="36"/>
  <c r="J173" i="36"/>
  <c r="I173" i="36"/>
  <c r="J172" i="36"/>
  <c r="I172" i="36"/>
  <c r="J171" i="36"/>
  <c r="I171" i="36"/>
  <c r="J170" i="36"/>
  <c r="I170" i="36"/>
  <c r="J169" i="36"/>
  <c r="I169" i="36"/>
  <c r="J168" i="36"/>
  <c r="I168" i="36"/>
  <c r="J167" i="36"/>
  <c r="I167" i="36"/>
  <c r="J166" i="36"/>
  <c r="I166" i="36"/>
  <c r="J165" i="36"/>
  <c r="I165" i="36"/>
  <c r="J164" i="36"/>
  <c r="I164" i="36"/>
  <c r="J163" i="36"/>
  <c r="I163" i="36"/>
  <c r="J162" i="36"/>
  <c r="I162" i="36"/>
  <c r="J161" i="36"/>
  <c r="I161" i="36"/>
  <c r="J160" i="36"/>
  <c r="I160" i="36"/>
  <c r="J159" i="36"/>
  <c r="I159" i="36"/>
  <c r="J158" i="36"/>
  <c r="I158" i="36"/>
  <c r="J157" i="36"/>
  <c r="I157" i="36"/>
  <c r="J156" i="36"/>
  <c r="I156" i="36"/>
  <c r="J155" i="36"/>
  <c r="I155" i="36"/>
  <c r="J154" i="36"/>
  <c r="I154" i="36"/>
  <c r="J153" i="36"/>
  <c r="I153" i="36"/>
  <c r="J152" i="36"/>
  <c r="I152" i="36"/>
  <c r="J151" i="36"/>
  <c r="I151" i="36"/>
  <c r="J150" i="36"/>
  <c r="I150" i="36"/>
  <c r="J149" i="36"/>
  <c r="I149" i="36"/>
  <c r="J148" i="36"/>
  <c r="I148" i="36"/>
  <c r="J147" i="36"/>
  <c r="I147" i="36"/>
  <c r="J146" i="36"/>
  <c r="I146" i="36"/>
  <c r="J145" i="36"/>
  <c r="I145" i="36"/>
  <c r="J144" i="36"/>
  <c r="I144" i="36"/>
  <c r="J143" i="36"/>
  <c r="I143" i="36"/>
  <c r="J142" i="36"/>
  <c r="I142" i="36"/>
  <c r="J141" i="36"/>
  <c r="I141" i="36"/>
  <c r="J140" i="36"/>
  <c r="I140" i="36"/>
  <c r="J139" i="36"/>
  <c r="I139" i="36"/>
  <c r="J138" i="36"/>
  <c r="I138" i="36"/>
  <c r="J137" i="36"/>
  <c r="I137" i="36"/>
  <c r="J136" i="36"/>
  <c r="I136" i="36"/>
  <c r="J135" i="36"/>
  <c r="I135" i="36"/>
  <c r="J134" i="36"/>
  <c r="I134" i="36"/>
  <c r="J133" i="36"/>
  <c r="I133" i="36"/>
  <c r="J132" i="36"/>
  <c r="I132" i="36"/>
  <c r="J131" i="36"/>
  <c r="I131" i="36"/>
  <c r="J130" i="36"/>
  <c r="I130" i="36"/>
  <c r="J129" i="36"/>
  <c r="I129" i="36"/>
  <c r="J128" i="36"/>
  <c r="I128" i="36"/>
  <c r="J127" i="36"/>
  <c r="I127" i="36"/>
  <c r="J126" i="36"/>
  <c r="I126" i="36"/>
  <c r="J125" i="36"/>
  <c r="I125" i="36"/>
  <c r="J124" i="36"/>
  <c r="I124" i="36"/>
  <c r="J123" i="36"/>
  <c r="I123" i="36"/>
  <c r="J122" i="36"/>
  <c r="I122" i="36"/>
  <c r="J121" i="36"/>
  <c r="I121" i="36"/>
  <c r="J120" i="36"/>
  <c r="I120" i="36"/>
  <c r="J119" i="36"/>
  <c r="I119" i="36"/>
  <c r="J118" i="36"/>
  <c r="I118" i="36"/>
  <c r="J117" i="36"/>
  <c r="I117" i="36"/>
  <c r="J116" i="36"/>
  <c r="I116" i="36"/>
  <c r="J115" i="36"/>
  <c r="I115" i="36"/>
  <c r="J114" i="36"/>
  <c r="I114" i="36"/>
  <c r="J113" i="36"/>
  <c r="I113" i="36"/>
  <c r="J112" i="36"/>
  <c r="I112" i="36"/>
  <c r="J111" i="36"/>
  <c r="I111" i="36"/>
  <c r="J110" i="36"/>
  <c r="I110" i="36"/>
  <c r="J109" i="36"/>
  <c r="I109" i="36"/>
  <c r="J108" i="36"/>
  <c r="I108" i="36"/>
  <c r="J107" i="36"/>
  <c r="I107" i="36"/>
  <c r="J106" i="36"/>
  <c r="I106" i="36"/>
  <c r="J105" i="36"/>
  <c r="I105" i="36"/>
  <c r="J104" i="36"/>
  <c r="I104" i="36"/>
  <c r="J103" i="36"/>
  <c r="I103" i="36"/>
  <c r="J102" i="36"/>
  <c r="I102" i="36"/>
  <c r="J101" i="36"/>
  <c r="I101" i="36"/>
  <c r="J100" i="36"/>
  <c r="I100" i="36"/>
  <c r="J99" i="36"/>
  <c r="I99" i="36"/>
  <c r="J98" i="36"/>
  <c r="I98" i="36"/>
  <c r="J97" i="36"/>
  <c r="I97" i="36"/>
  <c r="J96" i="36"/>
  <c r="I96" i="36"/>
  <c r="J95" i="36"/>
  <c r="I95" i="36"/>
  <c r="J94" i="36"/>
  <c r="I94" i="36"/>
  <c r="J93" i="36"/>
  <c r="I93" i="36"/>
  <c r="J92" i="36"/>
  <c r="I92" i="36"/>
  <c r="J91" i="36"/>
  <c r="I91" i="36"/>
  <c r="J90" i="36"/>
  <c r="I90" i="36"/>
  <c r="J89" i="36"/>
  <c r="I89" i="36"/>
  <c r="J88" i="36"/>
  <c r="I88" i="36"/>
  <c r="J87" i="36"/>
  <c r="I87" i="36"/>
  <c r="J86" i="36"/>
  <c r="I86" i="36"/>
  <c r="J85" i="36"/>
  <c r="I85" i="36"/>
  <c r="J84" i="36"/>
  <c r="I84" i="36"/>
  <c r="J83" i="36"/>
  <c r="I83" i="36"/>
  <c r="J82" i="36"/>
  <c r="I82" i="36"/>
  <c r="J81" i="36"/>
  <c r="I81" i="36"/>
  <c r="J80" i="36"/>
  <c r="I80" i="36"/>
  <c r="J79" i="36"/>
  <c r="I79" i="36"/>
  <c r="J78" i="36"/>
  <c r="I78" i="36"/>
  <c r="J77" i="36"/>
  <c r="I77" i="36"/>
  <c r="J76" i="36"/>
  <c r="I76" i="36"/>
  <c r="J75" i="36"/>
  <c r="I75" i="36"/>
  <c r="J74" i="36"/>
  <c r="I74" i="36"/>
  <c r="J73" i="36"/>
  <c r="I73" i="36"/>
  <c r="J72" i="36"/>
  <c r="I72" i="36"/>
  <c r="J71" i="36"/>
  <c r="I71" i="36"/>
  <c r="J70" i="36"/>
  <c r="I70" i="36"/>
  <c r="J69" i="36"/>
  <c r="I69" i="36"/>
  <c r="J68" i="36"/>
  <c r="I68" i="36"/>
  <c r="J67" i="36"/>
  <c r="I67" i="36"/>
  <c r="J66" i="36"/>
  <c r="I66" i="36"/>
  <c r="J65" i="36"/>
  <c r="I65" i="36"/>
  <c r="J64" i="36"/>
  <c r="I64" i="36"/>
  <c r="J63" i="36"/>
  <c r="I63" i="36"/>
  <c r="J62" i="36"/>
  <c r="I62" i="36"/>
  <c r="J61" i="36"/>
  <c r="I61" i="36"/>
  <c r="J60" i="36"/>
  <c r="I60" i="36"/>
  <c r="J59" i="36"/>
  <c r="I59" i="36"/>
  <c r="J58" i="36"/>
  <c r="I58" i="36"/>
  <c r="J57" i="36"/>
  <c r="I57" i="36"/>
  <c r="J56" i="36"/>
  <c r="I56" i="36"/>
  <c r="J55" i="36"/>
  <c r="I55" i="36"/>
  <c r="J54" i="36"/>
  <c r="I54" i="36"/>
  <c r="J53" i="36"/>
  <c r="I53" i="36"/>
  <c r="J52" i="36"/>
  <c r="I52" i="36"/>
  <c r="J51" i="36"/>
  <c r="I51" i="36"/>
  <c r="J50" i="36"/>
  <c r="I50" i="36"/>
  <c r="J49" i="36"/>
  <c r="I49" i="36"/>
  <c r="J48" i="36"/>
  <c r="I48" i="36"/>
  <c r="J47" i="36"/>
  <c r="I47" i="36"/>
  <c r="J46" i="36"/>
  <c r="I46" i="36"/>
  <c r="J45" i="36"/>
  <c r="I45" i="36"/>
  <c r="J44" i="36"/>
  <c r="I44" i="36"/>
  <c r="J43" i="36"/>
  <c r="I43" i="36"/>
  <c r="J42" i="36"/>
  <c r="I42" i="36"/>
  <c r="J41" i="36"/>
  <c r="I41" i="36"/>
  <c r="J40" i="36"/>
  <c r="I40" i="36"/>
  <c r="J39" i="36"/>
  <c r="I39" i="36"/>
  <c r="J38" i="36"/>
  <c r="I38" i="36"/>
  <c r="J37" i="36"/>
  <c r="I37" i="36"/>
  <c r="J36" i="36"/>
  <c r="I36" i="36"/>
  <c r="J35" i="36"/>
  <c r="I35" i="36"/>
  <c r="J34" i="36"/>
  <c r="I34" i="36"/>
  <c r="J33" i="36"/>
  <c r="I33" i="36"/>
  <c r="J32" i="36"/>
  <c r="I32" i="36"/>
  <c r="J31" i="36"/>
  <c r="I31" i="36"/>
  <c r="J30" i="36"/>
  <c r="I30" i="36"/>
  <c r="J29" i="36"/>
  <c r="I29" i="36"/>
  <c r="J28" i="36"/>
  <c r="I28" i="36"/>
  <c r="J27" i="36"/>
  <c r="I27" i="36"/>
  <c r="J26" i="36"/>
  <c r="I26" i="36"/>
  <c r="J25" i="36"/>
  <c r="I25" i="36"/>
  <c r="J24" i="36"/>
  <c r="I24" i="36"/>
  <c r="J23" i="36"/>
  <c r="I23" i="36"/>
  <c r="J22" i="36"/>
  <c r="I22" i="36"/>
  <c r="J21" i="36"/>
  <c r="I21" i="36"/>
  <c r="J20" i="36"/>
  <c r="I20" i="36"/>
  <c r="J19" i="36"/>
  <c r="I19" i="36"/>
  <c r="J18" i="36"/>
  <c r="I18" i="36"/>
  <c r="J17" i="36"/>
  <c r="I17" i="36"/>
  <c r="J16" i="36"/>
  <c r="I16" i="36"/>
  <c r="J15" i="36"/>
  <c r="I15" i="36"/>
  <c r="J14" i="36"/>
  <c r="I14" i="36"/>
  <c r="J13" i="36"/>
  <c r="I13" i="36"/>
  <c r="J12" i="36"/>
  <c r="I12" i="36"/>
  <c r="J11" i="36"/>
  <c r="I11" i="36"/>
  <c r="J10" i="36"/>
  <c r="I10" i="36"/>
  <c r="J209" i="35"/>
  <c r="I209" i="35"/>
  <c r="J208" i="35"/>
  <c r="I208" i="35"/>
  <c r="J207" i="35"/>
  <c r="I207" i="35"/>
  <c r="J206" i="35"/>
  <c r="I206" i="35"/>
  <c r="J205" i="35"/>
  <c r="I205" i="35"/>
  <c r="J204" i="35"/>
  <c r="I204" i="35"/>
  <c r="J203" i="35"/>
  <c r="I203" i="35"/>
  <c r="J202" i="35"/>
  <c r="I202" i="35"/>
  <c r="J201" i="35"/>
  <c r="I201" i="35"/>
  <c r="J200" i="35"/>
  <c r="I200" i="35"/>
  <c r="J199" i="35"/>
  <c r="I199" i="35"/>
  <c r="J198" i="35"/>
  <c r="I198" i="35"/>
  <c r="J197" i="35"/>
  <c r="I197" i="35"/>
  <c r="J196" i="35"/>
  <c r="I196" i="35"/>
  <c r="J195" i="35"/>
  <c r="I195" i="35"/>
  <c r="J194" i="35"/>
  <c r="I194" i="35"/>
  <c r="J193" i="35"/>
  <c r="I193" i="35"/>
  <c r="J192" i="35"/>
  <c r="I192" i="35"/>
  <c r="J191" i="35"/>
  <c r="I191" i="35"/>
  <c r="J190" i="35"/>
  <c r="I190" i="35"/>
  <c r="J189" i="35"/>
  <c r="I189" i="35"/>
  <c r="J188" i="35"/>
  <c r="I188" i="35"/>
  <c r="J187" i="35"/>
  <c r="I187" i="35"/>
  <c r="J186" i="35"/>
  <c r="I186" i="35"/>
  <c r="J185" i="35"/>
  <c r="I185" i="35"/>
  <c r="J184" i="35"/>
  <c r="I184" i="35"/>
  <c r="J183" i="35"/>
  <c r="I183" i="35"/>
  <c r="J182" i="35"/>
  <c r="I182" i="35"/>
  <c r="J181" i="35"/>
  <c r="I181" i="35"/>
  <c r="J180" i="35"/>
  <c r="I180" i="35"/>
  <c r="J179" i="35"/>
  <c r="I179" i="35"/>
  <c r="J178" i="35"/>
  <c r="I178" i="35"/>
  <c r="J177" i="35"/>
  <c r="I177" i="35"/>
  <c r="J176" i="35"/>
  <c r="I176" i="35"/>
  <c r="J175" i="35"/>
  <c r="I175" i="35"/>
  <c r="J174" i="35"/>
  <c r="I174" i="35"/>
  <c r="J173" i="35"/>
  <c r="I173" i="35"/>
  <c r="J172" i="35"/>
  <c r="I172" i="35"/>
  <c r="J171" i="35"/>
  <c r="I171" i="35"/>
  <c r="J170" i="35"/>
  <c r="I170" i="35"/>
  <c r="J169" i="35"/>
  <c r="I169" i="35"/>
  <c r="J168" i="35"/>
  <c r="I168" i="35"/>
  <c r="J167" i="35"/>
  <c r="I167" i="35"/>
  <c r="J166" i="35"/>
  <c r="I166" i="35"/>
  <c r="J165" i="35"/>
  <c r="I165" i="35"/>
  <c r="J164" i="35"/>
  <c r="I164" i="35"/>
  <c r="J163" i="35"/>
  <c r="I163" i="35"/>
  <c r="J162" i="35"/>
  <c r="I162" i="35"/>
  <c r="J161" i="35"/>
  <c r="I161" i="35"/>
  <c r="J160" i="35"/>
  <c r="I160" i="35"/>
  <c r="J159" i="35"/>
  <c r="I159" i="35"/>
  <c r="J158" i="35"/>
  <c r="I158" i="35"/>
  <c r="J157" i="35"/>
  <c r="I157" i="35"/>
  <c r="J156" i="35"/>
  <c r="I156" i="35"/>
  <c r="J155" i="35"/>
  <c r="I155" i="35"/>
  <c r="J154" i="35"/>
  <c r="I154" i="35"/>
  <c r="J153" i="35"/>
  <c r="I153" i="35"/>
  <c r="J152" i="35"/>
  <c r="I152" i="35"/>
  <c r="J151" i="35"/>
  <c r="I151" i="35"/>
  <c r="J150" i="35"/>
  <c r="I150" i="35"/>
  <c r="J149" i="35"/>
  <c r="I149" i="35"/>
  <c r="J148" i="35"/>
  <c r="I148" i="35"/>
  <c r="J147" i="35"/>
  <c r="I147" i="35"/>
  <c r="J146" i="35"/>
  <c r="I146" i="35"/>
  <c r="J145" i="35"/>
  <c r="I145" i="35"/>
  <c r="J144" i="35"/>
  <c r="I144" i="35"/>
  <c r="J143" i="35"/>
  <c r="I143" i="35"/>
  <c r="J142" i="35"/>
  <c r="I142" i="35"/>
  <c r="J141" i="35"/>
  <c r="I141" i="35"/>
  <c r="J140" i="35"/>
  <c r="I140" i="35"/>
  <c r="J139" i="35"/>
  <c r="I139" i="35"/>
  <c r="J138" i="35"/>
  <c r="I138" i="35"/>
  <c r="J137" i="35"/>
  <c r="I137" i="35"/>
  <c r="J136" i="35"/>
  <c r="I136" i="35"/>
  <c r="J135" i="35"/>
  <c r="I135" i="35"/>
  <c r="J134" i="35"/>
  <c r="I134" i="35"/>
  <c r="J133" i="35"/>
  <c r="I133" i="35"/>
  <c r="J132" i="35"/>
  <c r="I132" i="35"/>
  <c r="J131" i="35"/>
  <c r="I131" i="35"/>
  <c r="J130" i="35"/>
  <c r="I130" i="35"/>
  <c r="J129" i="35"/>
  <c r="I129" i="35"/>
  <c r="J128" i="35"/>
  <c r="I128" i="35"/>
  <c r="J127" i="35"/>
  <c r="I127" i="35"/>
  <c r="J126" i="35"/>
  <c r="I126" i="35"/>
  <c r="J125" i="35"/>
  <c r="I125" i="35"/>
  <c r="J124" i="35"/>
  <c r="I124" i="35"/>
  <c r="J123" i="35"/>
  <c r="I123" i="35"/>
  <c r="J122" i="35"/>
  <c r="I122" i="35"/>
  <c r="J121" i="35"/>
  <c r="I121" i="35"/>
  <c r="J120" i="35"/>
  <c r="I120" i="35"/>
  <c r="J119" i="35"/>
  <c r="I119" i="35"/>
  <c r="J118" i="35"/>
  <c r="I118" i="35"/>
  <c r="J117" i="35"/>
  <c r="I117" i="35"/>
  <c r="J116" i="35"/>
  <c r="I116" i="35"/>
  <c r="J115" i="35"/>
  <c r="I115" i="35"/>
  <c r="J114" i="35"/>
  <c r="I114" i="35"/>
  <c r="J113" i="35"/>
  <c r="I113" i="35"/>
  <c r="J112" i="35"/>
  <c r="I112" i="35"/>
  <c r="J111" i="35"/>
  <c r="I111" i="35"/>
  <c r="J110" i="35"/>
  <c r="I110" i="35"/>
  <c r="J109" i="35"/>
  <c r="I109" i="35"/>
  <c r="J108" i="35"/>
  <c r="I108" i="35"/>
  <c r="J107" i="35"/>
  <c r="I107" i="35"/>
  <c r="J106" i="35"/>
  <c r="I106" i="35"/>
  <c r="J105" i="35"/>
  <c r="I105" i="35"/>
  <c r="J104" i="35"/>
  <c r="I104" i="35"/>
  <c r="J103" i="35"/>
  <c r="I103" i="35"/>
  <c r="J102" i="35"/>
  <c r="I102" i="35"/>
  <c r="J101" i="35"/>
  <c r="I101" i="35"/>
  <c r="J100" i="35"/>
  <c r="I100" i="35"/>
  <c r="J99" i="35"/>
  <c r="I99" i="35"/>
  <c r="J98" i="35"/>
  <c r="I98" i="35"/>
  <c r="J97" i="35"/>
  <c r="I97" i="35"/>
  <c r="J96" i="35"/>
  <c r="I96" i="35"/>
  <c r="J95" i="35"/>
  <c r="I95" i="35"/>
  <c r="J94" i="35"/>
  <c r="I94" i="35"/>
  <c r="J93" i="35"/>
  <c r="I93" i="35"/>
  <c r="J92" i="35"/>
  <c r="I92" i="35"/>
  <c r="J91" i="35"/>
  <c r="I91" i="35"/>
  <c r="J90" i="35"/>
  <c r="I90" i="35"/>
  <c r="J89" i="35"/>
  <c r="I89" i="35"/>
  <c r="J88" i="35"/>
  <c r="I88" i="35"/>
  <c r="J87" i="35"/>
  <c r="I87" i="35"/>
  <c r="J86" i="35"/>
  <c r="I86" i="35"/>
  <c r="J85" i="35"/>
  <c r="I85" i="35"/>
  <c r="J84" i="35"/>
  <c r="I84" i="35"/>
  <c r="J83" i="35"/>
  <c r="I83" i="35"/>
  <c r="J82" i="35"/>
  <c r="I82" i="35"/>
  <c r="J81" i="35"/>
  <c r="I81" i="35"/>
  <c r="J80" i="35"/>
  <c r="I80" i="35"/>
  <c r="J79" i="35"/>
  <c r="I79" i="35"/>
  <c r="J78" i="35"/>
  <c r="I78" i="35"/>
  <c r="J77" i="35"/>
  <c r="I77" i="35"/>
  <c r="J76" i="35"/>
  <c r="I76" i="35"/>
  <c r="J75" i="35"/>
  <c r="I75" i="35"/>
  <c r="J74" i="35"/>
  <c r="I74" i="35"/>
  <c r="J73" i="35"/>
  <c r="I73" i="35"/>
  <c r="J72" i="35"/>
  <c r="I72" i="35"/>
  <c r="J71" i="35"/>
  <c r="I71" i="35"/>
  <c r="J70" i="35"/>
  <c r="I70" i="35"/>
  <c r="J69" i="35"/>
  <c r="I69" i="35"/>
  <c r="J68" i="35"/>
  <c r="I68" i="35"/>
  <c r="J67" i="35"/>
  <c r="I67" i="35"/>
  <c r="J66" i="35"/>
  <c r="I66" i="35"/>
  <c r="J65" i="35"/>
  <c r="I65" i="35"/>
  <c r="J64" i="35"/>
  <c r="I64" i="35"/>
  <c r="J63" i="35"/>
  <c r="I63" i="35"/>
  <c r="J62" i="35"/>
  <c r="I62" i="35"/>
  <c r="J61" i="35"/>
  <c r="I61" i="35"/>
  <c r="J60" i="35"/>
  <c r="I60" i="35"/>
  <c r="J59" i="35"/>
  <c r="I59" i="35"/>
  <c r="J58" i="35"/>
  <c r="I58" i="35"/>
  <c r="J57" i="35"/>
  <c r="I57" i="35"/>
  <c r="J56" i="35"/>
  <c r="I56" i="35"/>
  <c r="J55" i="35"/>
  <c r="I55" i="35"/>
  <c r="J54" i="35"/>
  <c r="I54" i="35"/>
  <c r="J53" i="35"/>
  <c r="I53" i="35"/>
  <c r="J52" i="35"/>
  <c r="I52" i="35"/>
  <c r="J51" i="35"/>
  <c r="I51" i="35"/>
  <c r="J50" i="35"/>
  <c r="I50" i="35"/>
  <c r="J49" i="35"/>
  <c r="I49" i="35"/>
  <c r="J48" i="35"/>
  <c r="I48" i="35"/>
  <c r="J47" i="35"/>
  <c r="I47" i="35"/>
  <c r="J46" i="35"/>
  <c r="I46" i="35"/>
  <c r="J45" i="35"/>
  <c r="I45" i="35"/>
  <c r="J44" i="35"/>
  <c r="I44" i="35"/>
  <c r="J43" i="35"/>
  <c r="I43" i="35"/>
  <c r="J42" i="35"/>
  <c r="I42" i="35"/>
  <c r="J41" i="35"/>
  <c r="I41" i="35"/>
  <c r="J40" i="35"/>
  <c r="I40" i="35"/>
  <c r="J39" i="35"/>
  <c r="I39" i="35"/>
  <c r="J38" i="35"/>
  <c r="I38" i="35"/>
  <c r="J37" i="35"/>
  <c r="I37" i="35"/>
  <c r="J36" i="35"/>
  <c r="I36" i="35"/>
  <c r="J35" i="35"/>
  <c r="I35" i="35"/>
  <c r="J34" i="35"/>
  <c r="I34" i="35"/>
  <c r="J33" i="35"/>
  <c r="I33" i="35"/>
  <c r="J32" i="35"/>
  <c r="I32" i="35"/>
  <c r="J31" i="35"/>
  <c r="I31" i="35"/>
  <c r="J30" i="35"/>
  <c r="I30" i="35"/>
  <c r="J29" i="35"/>
  <c r="I29" i="35"/>
  <c r="J28" i="35"/>
  <c r="I28" i="35"/>
  <c r="J27" i="35"/>
  <c r="I27" i="35"/>
  <c r="J26" i="35"/>
  <c r="I26" i="35"/>
  <c r="J25" i="35"/>
  <c r="I25" i="35"/>
  <c r="J24" i="35"/>
  <c r="I24" i="35"/>
  <c r="J23" i="35"/>
  <c r="I23" i="35"/>
  <c r="J22" i="35"/>
  <c r="I22" i="35"/>
  <c r="J21" i="35"/>
  <c r="I21" i="35"/>
  <c r="J20" i="35"/>
  <c r="I20" i="35"/>
  <c r="J19" i="35"/>
  <c r="I19" i="35"/>
  <c r="J18" i="35"/>
  <c r="I18" i="35"/>
  <c r="J17" i="35"/>
  <c r="I17" i="35"/>
  <c r="J16" i="35"/>
  <c r="I16" i="35"/>
  <c r="J15" i="35"/>
  <c r="I15" i="35"/>
  <c r="J14" i="35"/>
  <c r="I14" i="35"/>
  <c r="J13" i="35"/>
  <c r="I13" i="35"/>
  <c r="J12" i="35"/>
  <c r="I12" i="35"/>
  <c r="J11" i="35"/>
  <c r="I11" i="35"/>
  <c r="J10" i="35"/>
  <c r="I10" i="35"/>
  <c r="J209" i="34"/>
  <c r="I209" i="34"/>
  <c r="J208" i="34"/>
  <c r="I208" i="34"/>
  <c r="J207" i="34"/>
  <c r="I207" i="34"/>
  <c r="J206" i="34"/>
  <c r="I206" i="34"/>
  <c r="J205" i="34"/>
  <c r="I205" i="34"/>
  <c r="J204" i="34"/>
  <c r="I204" i="34"/>
  <c r="J203" i="34"/>
  <c r="I203" i="34"/>
  <c r="J202" i="34"/>
  <c r="I202" i="34"/>
  <c r="J201" i="34"/>
  <c r="I201" i="34"/>
  <c r="J200" i="34"/>
  <c r="I200" i="34"/>
  <c r="J199" i="34"/>
  <c r="I199" i="34"/>
  <c r="J198" i="34"/>
  <c r="I198" i="34"/>
  <c r="J197" i="34"/>
  <c r="I197" i="34"/>
  <c r="J196" i="34"/>
  <c r="I196" i="34"/>
  <c r="J195" i="34"/>
  <c r="I195" i="34"/>
  <c r="J194" i="34"/>
  <c r="I194" i="34"/>
  <c r="J193" i="34"/>
  <c r="I193" i="34"/>
  <c r="J192" i="34"/>
  <c r="I192" i="34"/>
  <c r="J191" i="34"/>
  <c r="I191" i="34"/>
  <c r="J190" i="34"/>
  <c r="I190" i="34"/>
  <c r="J189" i="34"/>
  <c r="I189" i="34"/>
  <c r="J188" i="34"/>
  <c r="I188" i="34"/>
  <c r="J187" i="34"/>
  <c r="I187" i="34"/>
  <c r="J186" i="34"/>
  <c r="I186" i="34"/>
  <c r="J185" i="34"/>
  <c r="I185" i="34"/>
  <c r="J184" i="34"/>
  <c r="I184" i="34"/>
  <c r="J183" i="34"/>
  <c r="I183" i="34"/>
  <c r="J182" i="34"/>
  <c r="I182" i="34"/>
  <c r="J181" i="34"/>
  <c r="I181" i="34"/>
  <c r="J180" i="34"/>
  <c r="I180" i="34"/>
  <c r="J179" i="34"/>
  <c r="I179" i="34"/>
  <c r="J178" i="34"/>
  <c r="I178" i="34"/>
  <c r="J177" i="34"/>
  <c r="I177" i="34"/>
  <c r="J176" i="34"/>
  <c r="I176" i="34"/>
  <c r="J175" i="34"/>
  <c r="I175" i="34"/>
  <c r="J174" i="34"/>
  <c r="I174" i="34"/>
  <c r="J173" i="34"/>
  <c r="I173" i="34"/>
  <c r="J172" i="34"/>
  <c r="I172" i="34"/>
  <c r="J171" i="34"/>
  <c r="I171" i="34"/>
  <c r="J170" i="34"/>
  <c r="I170" i="34"/>
  <c r="J169" i="34"/>
  <c r="I169" i="34"/>
  <c r="J168" i="34"/>
  <c r="I168" i="34"/>
  <c r="J167" i="34"/>
  <c r="I167" i="34"/>
  <c r="J166" i="34"/>
  <c r="I166" i="34"/>
  <c r="J165" i="34"/>
  <c r="I165" i="34"/>
  <c r="J164" i="34"/>
  <c r="I164" i="34"/>
  <c r="J163" i="34"/>
  <c r="I163" i="34"/>
  <c r="J162" i="34"/>
  <c r="I162" i="34"/>
  <c r="J161" i="34"/>
  <c r="I161" i="34"/>
  <c r="J160" i="34"/>
  <c r="I160" i="34"/>
  <c r="J159" i="34"/>
  <c r="I159" i="34"/>
  <c r="J158" i="34"/>
  <c r="I158" i="34"/>
  <c r="J157" i="34"/>
  <c r="I157" i="34"/>
  <c r="J156" i="34"/>
  <c r="I156" i="34"/>
  <c r="J155" i="34"/>
  <c r="I155" i="34"/>
  <c r="J154" i="34"/>
  <c r="I154" i="34"/>
  <c r="J153" i="34"/>
  <c r="I153" i="34"/>
  <c r="J152" i="34"/>
  <c r="I152" i="34"/>
  <c r="J151" i="34"/>
  <c r="I151" i="34"/>
  <c r="J150" i="34"/>
  <c r="I150" i="34"/>
  <c r="J149" i="34"/>
  <c r="I149" i="34"/>
  <c r="J148" i="34"/>
  <c r="I148" i="34"/>
  <c r="J147" i="34"/>
  <c r="I147" i="34"/>
  <c r="J146" i="34"/>
  <c r="I146" i="34"/>
  <c r="J145" i="34"/>
  <c r="I145" i="34"/>
  <c r="J144" i="34"/>
  <c r="I144" i="34"/>
  <c r="J143" i="34"/>
  <c r="I143" i="34"/>
  <c r="J142" i="34"/>
  <c r="I142" i="34"/>
  <c r="J141" i="34"/>
  <c r="I141" i="34"/>
  <c r="J140" i="34"/>
  <c r="I140" i="34"/>
  <c r="J139" i="34"/>
  <c r="I139" i="34"/>
  <c r="J138" i="34"/>
  <c r="I138" i="34"/>
  <c r="J137" i="34"/>
  <c r="I137" i="34"/>
  <c r="J136" i="34"/>
  <c r="I136" i="34"/>
  <c r="J135" i="34"/>
  <c r="I135" i="34"/>
  <c r="J134" i="34"/>
  <c r="I134" i="34"/>
  <c r="J133" i="34"/>
  <c r="I133" i="34"/>
  <c r="J132" i="34"/>
  <c r="I132" i="34"/>
  <c r="J131" i="34"/>
  <c r="I131" i="34"/>
  <c r="J130" i="34"/>
  <c r="I130" i="34"/>
  <c r="J129" i="34"/>
  <c r="I129" i="34"/>
  <c r="J128" i="34"/>
  <c r="I128" i="34"/>
  <c r="J127" i="34"/>
  <c r="I127" i="34"/>
  <c r="J126" i="34"/>
  <c r="I126" i="34"/>
  <c r="J125" i="34"/>
  <c r="I125" i="34"/>
  <c r="J124" i="34"/>
  <c r="I124" i="34"/>
  <c r="J123" i="34"/>
  <c r="I123" i="34"/>
  <c r="J122" i="34"/>
  <c r="I122" i="34"/>
  <c r="J121" i="34"/>
  <c r="I121" i="34"/>
  <c r="J120" i="34"/>
  <c r="I120" i="34"/>
  <c r="J119" i="34"/>
  <c r="I119" i="34"/>
  <c r="J118" i="34"/>
  <c r="I118" i="34"/>
  <c r="J117" i="34"/>
  <c r="I117" i="34"/>
  <c r="J116" i="34"/>
  <c r="I116" i="34"/>
  <c r="J115" i="34"/>
  <c r="I115" i="34"/>
  <c r="J114" i="34"/>
  <c r="I114" i="34"/>
  <c r="J113" i="34"/>
  <c r="I113" i="34"/>
  <c r="J112" i="34"/>
  <c r="I112" i="34"/>
  <c r="J111" i="34"/>
  <c r="I111" i="34"/>
  <c r="J110" i="34"/>
  <c r="I110" i="34"/>
  <c r="J109" i="34"/>
  <c r="I109" i="34"/>
  <c r="J108" i="34"/>
  <c r="I108" i="34"/>
  <c r="J107" i="34"/>
  <c r="I107" i="34"/>
  <c r="J106" i="34"/>
  <c r="I106" i="34"/>
  <c r="J105" i="34"/>
  <c r="I105" i="34"/>
  <c r="J104" i="34"/>
  <c r="I104" i="34"/>
  <c r="J103" i="34"/>
  <c r="I103" i="34"/>
  <c r="J102" i="34"/>
  <c r="I102" i="34"/>
  <c r="J101" i="34"/>
  <c r="I101" i="34"/>
  <c r="J100" i="34"/>
  <c r="I100" i="34"/>
  <c r="J99" i="34"/>
  <c r="I99" i="34"/>
  <c r="J98" i="34"/>
  <c r="I98" i="34"/>
  <c r="J97" i="34"/>
  <c r="I97" i="34"/>
  <c r="J96" i="34"/>
  <c r="I96" i="34"/>
  <c r="J95" i="34"/>
  <c r="I95" i="34"/>
  <c r="J94" i="34"/>
  <c r="I94" i="34"/>
  <c r="J93" i="34"/>
  <c r="I93" i="34"/>
  <c r="J92" i="34"/>
  <c r="I92" i="34"/>
  <c r="J91" i="34"/>
  <c r="I91" i="34"/>
  <c r="J90" i="34"/>
  <c r="I90" i="34"/>
  <c r="J89" i="34"/>
  <c r="I89" i="34"/>
  <c r="J88" i="34"/>
  <c r="I88" i="34"/>
  <c r="J87" i="34"/>
  <c r="I87" i="34"/>
  <c r="J86" i="34"/>
  <c r="I86" i="34"/>
  <c r="J85" i="34"/>
  <c r="I85" i="34"/>
  <c r="J84" i="34"/>
  <c r="I84" i="34"/>
  <c r="J83" i="34"/>
  <c r="I83" i="34"/>
  <c r="J82" i="34"/>
  <c r="I82" i="34"/>
  <c r="J81" i="34"/>
  <c r="I81" i="34"/>
  <c r="J80" i="34"/>
  <c r="I80" i="34"/>
  <c r="J79" i="34"/>
  <c r="I79" i="34"/>
  <c r="J78" i="34"/>
  <c r="I78" i="34"/>
  <c r="J77" i="34"/>
  <c r="I77" i="34"/>
  <c r="J76" i="34"/>
  <c r="I76" i="34"/>
  <c r="J75" i="34"/>
  <c r="I75" i="34"/>
  <c r="J74" i="34"/>
  <c r="I74" i="34"/>
  <c r="J73" i="34"/>
  <c r="I73" i="34"/>
  <c r="J72" i="34"/>
  <c r="I72" i="34"/>
  <c r="J71" i="34"/>
  <c r="I71" i="34"/>
  <c r="J70" i="34"/>
  <c r="I70" i="34"/>
  <c r="J69" i="34"/>
  <c r="I69" i="34"/>
  <c r="J68" i="34"/>
  <c r="I68" i="34"/>
  <c r="J67" i="34"/>
  <c r="I67" i="34"/>
  <c r="J66" i="34"/>
  <c r="I66" i="34"/>
  <c r="J65" i="34"/>
  <c r="I65" i="34"/>
  <c r="J64" i="34"/>
  <c r="I64" i="34"/>
  <c r="J63" i="34"/>
  <c r="I63" i="34"/>
  <c r="J62" i="34"/>
  <c r="I62" i="34"/>
  <c r="J61" i="34"/>
  <c r="I61" i="34"/>
  <c r="J60" i="34"/>
  <c r="I60" i="34"/>
  <c r="J59" i="34"/>
  <c r="I59" i="34"/>
  <c r="J58" i="34"/>
  <c r="I58" i="34"/>
  <c r="J57" i="34"/>
  <c r="I57" i="34"/>
  <c r="J56" i="34"/>
  <c r="I56" i="34"/>
  <c r="J55" i="34"/>
  <c r="I55" i="34"/>
  <c r="J54" i="34"/>
  <c r="I54" i="34"/>
  <c r="J53" i="34"/>
  <c r="I53" i="34"/>
  <c r="J52" i="34"/>
  <c r="I52" i="34"/>
  <c r="J51" i="34"/>
  <c r="I51" i="34"/>
  <c r="J50" i="34"/>
  <c r="I50" i="34"/>
  <c r="J49" i="34"/>
  <c r="I49" i="34"/>
  <c r="J48" i="34"/>
  <c r="I48" i="34"/>
  <c r="J47" i="34"/>
  <c r="I47" i="34"/>
  <c r="J46" i="34"/>
  <c r="I46" i="34"/>
  <c r="J45" i="34"/>
  <c r="I45" i="34"/>
  <c r="J44" i="34"/>
  <c r="I44" i="34"/>
  <c r="J43" i="34"/>
  <c r="I43" i="34"/>
  <c r="J42" i="34"/>
  <c r="I42" i="34"/>
  <c r="J41" i="34"/>
  <c r="I41" i="34"/>
  <c r="J40" i="34"/>
  <c r="I40" i="34"/>
  <c r="J39" i="34"/>
  <c r="I39" i="34"/>
  <c r="J38" i="34"/>
  <c r="I38" i="34"/>
  <c r="J37" i="34"/>
  <c r="I37" i="34"/>
  <c r="J36" i="34"/>
  <c r="I36" i="34"/>
  <c r="J35" i="34"/>
  <c r="I35" i="34"/>
  <c r="J34" i="34"/>
  <c r="I34" i="34"/>
  <c r="J33" i="34"/>
  <c r="I33" i="34"/>
  <c r="J32" i="34"/>
  <c r="I32" i="34"/>
  <c r="J31" i="34"/>
  <c r="I31" i="34"/>
  <c r="J30" i="34"/>
  <c r="I30" i="34"/>
  <c r="J29" i="34"/>
  <c r="I29" i="34"/>
  <c r="J28" i="34"/>
  <c r="I28" i="34"/>
  <c r="J27" i="34"/>
  <c r="I27" i="34"/>
  <c r="J26" i="34"/>
  <c r="I26" i="34"/>
  <c r="J25" i="34"/>
  <c r="I25" i="34"/>
  <c r="J24" i="34"/>
  <c r="I24" i="34"/>
  <c r="J23" i="34"/>
  <c r="I23" i="34"/>
  <c r="J22" i="34"/>
  <c r="I22" i="34"/>
  <c r="J21" i="34"/>
  <c r="I21" i="34"/>
  <c r="J20" i="34"/>
  <c r="I20" i="34"/>
  <c r="J19" i="34"/>
  <c r="I19" i="34"/>
  <c r="J18" i="34"/>
  <c r="I18" i="34"/>
  <c r="J17" i="34"/>
  <c r="I17" i="34"/>
  <c r="J16" i="34"/>
  <c r="I16" i="34"/>
  <c r="J15" i="34"/>
  <c r="I15" i="34"/>
  <c r="J14" i="34"/>
  <c r="I14" i="34"/>
  <c r="J13" i="34"/>
  <c r="I13" i="34"/>
  <c r="J12" i="34"/>
  <c r="I12" i="34"/>
  <c r="J11" i="34"/>
  <c r="I11" i="34"/>
  <c r="J10" i="34"/>
  <c r="I10" i="34"/>
  <c r="J209" i="33"/>
  <c r="I209" i="33"/>
  <c r="J208" i="33"/>
  <c r="I208" i="33"/>
  <c r="J207" i="33"/>
  <c r="I207" i="33"/>
  <c r="J206" i="33"/>
  <c r="I206" i="33"/>
  <c r="J205" i="33"/>
  <c r="I205" i="33"/>
  <c r="J204" i="33"/>
  <c r="I204" i="33"/>
  <c r="J203" i="33"/>
  <c r="I203" i="33"/>
  <c r="J202" i="33"/>
  <c r="I202" i="33"/>
  <c r="J201" i="33"/>
  <c r="I201" i="33"/>
  <c r="J200" i="33"/>
  <c r="I200" i="33"/>
  <c r="J199" i="33"/>
  <c r="I199" i="33"/>
  <c r="J198" i="33"/>
  <c r="I198" i="33"/>
  <c r="J197" i="33"/>
  <c r="I197" i="33"/>
  <c r="J196" i="33"/>
  <c r="I196" i="33"/>
  <c r="J195" i="33"/>
  <c r="I195" i="33"/>
  <c r="J194" i="33"/>
  <c r="I194" i="33"/>
  <c r="J193" i="33"/>
  <c r="I193" i="33"/>
  <c r="J192" i="33"/>
  <c r="I192" i="33"/>
  <c r="J191" i="33"/>
  <c r="I191" i="33"/>
  <c r="J190" i="33"/>
  <c r="I190" i="33"/>
  <c r="J189" i="33"/>
  <c r="I189" i="33"/>
  <c r="J188" i="33"/>
  <c r="I188" i="33"/>
  <c r="J187" i="33"/>
  <c r="I187" i="33"/>
  <c r="J186" i="33"/>
  <c r="I186" i="33"/>
  <c r="J185" i="33"/>
  <c r="I185" i="33"/>
  <c r="J184" i="33"/>
  <c r="I184" i="33"/>
  <c r="J183" i="33"/>
  <c r="I183" i="33"/>
  <c r="J182" i="33"/>
  <c r="I182" i="33"/>
  <c r="J181" i="33"/>
  <c r="I181" i="33"/>
  <c r="J180" i="33"/>
  <c r="I180" i="33"/>
  <c r="J179" i="33"/>
  <c r="I179" i="33"/>
  <c r="J178" i="33"/>
  <c r="I178" i="33"/>
  <c r="J177" i="33"/>
  <c r="I177" i="33"/>
  <c r="J176" i="33"/>
  <c r="I176" i="33"/>
  <c r="J175" i="33"/>
  <c r="I175" i="33"/>
  <c r="J174" i="33"/>
  <c r="I174" i="33"/>
  <c r="J173" i="33"/>
  <c r="I173" i="33"/>
  <c r="J172" i="33"/>
  <c r="I172" i="33"/>
  <c r="J171" i="33"/>
  <c r="I171" i="33"/>
  <c r="J170" i="33"/>
  <c r="I170" i="33"/>
  <c r="J169" i="33"/>
  <c r="I169" i="33"/>
  <c r="J168" i="33"/>
  <c r="I168" i="33"/>
  <c r="J167" i="33"/>
  <c r="I167" i="33"/>
  <c r="J166" i="33"/>
  <c r="I166" i="33"/>
  <c r="J165" i="33"/>
  <c r="I165" i="33"/>
  <c r="J164" i="33"/>
  <c r="I164" i="33"/>
  <c r="J163" i="33"/>
  <c r="I163" i="33"/>
  <c r="J162" i="33"/>
  <c r="I162" i="33"/>
  <c r="J161" i="33"/>
  <c r="I161" i="33"/>
  <c r="J160" i="33"/>
  <c r="I160" i="33"/>
  <c r="J159" i="33"/>
  <c r="I159" i="33"/>
  <c r="J158" i="33"/>
  <c r="I158" i="33"/>
  <c r="J157" i="33"/>
  <c r="I157" i="33"/>
  <c r="J156" i="33"/>
  <c r="I156" i="33"/>
  <c r="J155" i="33"/>
  <c r="I155" i="33"/>
  <c r="J154" i="33"/>
  <c r="I154" i="33"/>
  <c r="J153" i="33"/>
  <c r="I153" i="33"/>
  <c r="J152" i="33"/>
  <c r="I152" i="33"/>
  <c r="J151" i="33"/>
  <c r="I151" i="33"/>
  <c r="J150" i="33"/>
  <c r="I150" i="33"/>
  <c r="J149" i="33"/>
  <c r="I149" i="33"/>
  <c r="J148" i="33"/>
  <c r="I148" i="33"/>
  <c r="J147" i="33"/>
  <c r="I147" i="33"/>
  <c r="J146" i="33"/>
  <c r="I146" i="33"/>
  <c r="J145" i="33"/>
  <c r="I145" i="33"/>
  <c r="J144" i="33"/>
  <c r="I144" i="33"/>
  <c r="J143" i="33"/>
  <c r="I143" i="33"/>
  <c r="J142" i="33"/>
  <c r="I142" i="33"/>
  <c r="J141" i="33"/>
  <c r="I141" i="33"/>
  <c r="J140" i="33"/>
  <c r="I140" i="33"/>
  <c r="J139" i="33"/>
  <c r="I139" i="33"/>
  <c r="J138" i="33"/>
  <c r="I138" i="33"/>
  <c r="J137" i="33"/>
  <c r="I137" i="33"/>
  <c r="J136" i="33"/>
  <c r="I136" i="33"/>
  <c r="J135" i="33"/>
  <c r="I135" i="33"/>
  <c r="J134" i="33"/>
  <c r="I134" i="33"/>
  <c r="J133" i="33"/>
  <c r="I133" i="33"/>
  <c r="J132" i="33"/>
  <c r="I132" i="33"/>
  <c r="J131" i="33"/>
  <c r="I131" i="33"/>
  <c r="J130" i="33"/>
  <c r="I130" i="33"/>
  <c r="J129" i="33"/>
  <c r="I129" i="33"/>
  <c r="J128" i="33"/>
  <c r="I128" i="33"/>
  <c r="J127" i="33"/>
  <c r="I127" i="33"/>
  <c r="J126" i="33"/>
  <c r="I126" i="33"/>
  <c r="J125" i="33"/>
  <c r="I125" i="33"/>
  <c r="J124" i="33"/>
  <c r="I124" i="33"/>
  <c r="J123" i="33"/>
  <c r="I123" i="33"/>
  <c r="J122" i="33"/>
  <c r="I122" i="33"/>
  <c r="J121" i="33"/>
  <c r="I121" i="33"/>
  <c r="J120" i="33"/>
  <c r="I120" i="33"/>
  <c r="J119" i="33"/>
  <c r="I119" i="33"/>
  <c r="J118" i="33"/>
  <c r="I118" i="33"/>
  <c r="J117" i="33"/>
  <c r="I117" i="33"/>
  <c r="J116" i="33"/>
  <c r="I116" i="33"/>
  <c r="J115" i="33"/>
  <c r="I115" i="33"/>
  <c r="J114" i="33"/>
  <c r="I114" i="33"/>
  <c r="J113" i="33"/>
  <c r="I113" i="33"/>
  <c r="J112" i="33"/>
  <c r="I112" i="33"/>
  <c r="J111" i="33"/>
  <c r="I111" i="33"/>
  <c r="J110" i="33"/>
  <c r="I110" i="33"/>
  <c r="J109" i="33"/>
  <c r="I109" i="33"/>
  <c r="J108" i="33"/>
  <c r="I108" i="33"/>
  <c r="J107" i="33"/>
  <c r="I107" i="33"/>
  <c r="J106" i="33"/>
  <c r="I106" i="33"/>
  <c r="J105" i="33"/>
  <c r="I105" i="33"/>
  <c r="J104" i="33"/>
  <c r="I104" i="33"/>
  <c r="J103" i="33"/>
  <c r="I103" i="33"/>
  <c r="J102" i="33"/>
  <c r="I102" i="33"/>
  <c r="J101" i="33"/>
  <c r="I101" i="33"/>
  <c r="J100" i="33"/>
  <c r="I100" i="33"/>
  <c r="J99" i="33"/>
  <c r="I99" i="33"/>
  <c r="J98" i="33"/>
  <c r="I98" i="33"/>
  <c r="J97" i="33"/>
  <c r="I97" i="33"/>
  <c r="J96" i="33"/>
  <c r="I96" i="33"/>
  <c r="J95" i="33"/>
  <c r="I95" i="33"/>
  <c r="J94" i="33"/>
  <c r="I94" i="33"/>
  <c r="J93" i="33"/>
  <c r="I93" i="33"/>
  <c r="J92" i="33"/>
  <c r="I92" i="33"/>
  <c r="J91" i="33"/>
  <c r="I91" i="33"/>
  <c r="J90" i="33"/>
  <c r="I90" i="33"/>
  <c r="J89" i="33"/>
  <c r="I89" i="33"/>
  <c r="J88" i="33"/>
  <c r="I88" i="33"/>
  <c r="J87" i="33"/>
  <c r="I87" i="33"/>
  <c r="J86" i="33"/>
  <c r="I86" i="33"/>
  <c r="J85" i="33"/>
  <c r="I85" i="33"/>
  <c r="J84" i="33"/>
  <c r="I84" i="33"/>
  <c r="J83" i="33"/>
  <c r="I83" i="33"/>
  <c r="J82" i="33"/>
  <c r="I82" i="33"/>
  <c r="J81" i="33"/>
  <c r="I81" i="33"/>
  <c r="J80" i="33"/>
  <c r="I80" i="33"/>
  <c r="J79" i="33"/>
  <c r="I79" i="33"/>
  <c r="J78" i="33"/>
  <c r="I78" i="33"/>
  <c r="J77" i="33"/>
  <c r="I77" i="33"/>
  <c r="J76" i="33"/>
  <c r="I76" i="33"/>
  <c r="J75" i="33"/>
  <c r="I75" i="33"/>
  <c r="J74" i="33"/>
  <c r="I74" i="33"/>
  <c r="J73" i="33"/>
  <c r="I73" i="33"/>
  <c r="J72" i="33"/>
  <c r="I72" i="33"/>
  <c r="J71" i="33"/>
  <c r="I71" i="33"/>
  <c r="J70" i="33"/>
  <c r="I70" i="33"/>
  <c r="J69" i="33"/>
  <c r="I69" i="33"/>
  <c r="J68" i="33"/>
  <c r="I68" i="33"/>
  <c r="J67" i="33"/>
  <c r="I67" i="33"/>
  <c r="J66" i="33"/>
  <c r="I66" i="33"/>
  <c r="J65" i="33"/>
  <c r="I65" i="33"/>
  <c r="J64" i="33"/>
  <c r="I64" i="33"/>
  <c r="J63" i="33"/>
  <c r="I63" i="33"/>
  <c r="J62" i="33"/>
  <c r="I62" i="33"/>
  <c r="J61" i="33"/>
  <c r="I61" i="33"/>
  <c r="J60" i="33"/>
  <c r="I60" i="33"/>
  <c r="J59" i="33"/>
  <c r="I59" i="33"/>
  <c r="J58" i="33"/>
  <c r="I58" i="33"/>
  <c r="J57" i="33"/>
  <c r="I57" i="33"/>
  <c r="J56" i="33"/>
  <c r="I56" i="33"/>
  <c r="J55" i="33"/>
  <c r="I55" i="33"/>
  <c r="J54" i="33"/>
  <c r="I54" i="33"/>
  <c r="J53" i="33"/>
  <c r="I53" i="33"/>
  <c r="J52" i="33"/>
  <c r="I52" i="33"/>
  <c r="J51" i="33"/>
  <c r="I51" i="33"/>
  <c r="J50" i="33"/>
  <c r="I50" i="33"/>
  <c r="J49" i="33"/>
  <c r="I49" i="33"/>
  <c r="J48" i="33"/>
  <c r="I48" i="33"/>
  <c r="J47" i="33"/>
  <c r="I47" i="33"/>
  <c r="J46" i="33"/>
  <c r="I46" i="33"/>
  <c r="J45" i="33"/>
  <c r="I45" i="33"/>
  <c r="J44" i="33"/>
  <c r="I44" i="33"/>
  <c r="J43" i="33"/>
  <c r="I43" i="33"/>
  <c r="J42" i="33"/>
  <c r="I42" i="33"/>
  <c r="J41" i="33"/>
  <c r="I41" i="33"/>
  <c r="J40" i="33"/>
  <c r="I40" i="33"/>
  <c r="J39" i="33"/>
  <c r="I39" i="33"/>
  <c r="J38" i="33"/>
  <c r="I38" i="33"/>
  <c r="J37" i="33"/>
  <c r="I37" i="33"/>
  <c r="J36" i="33"/>
  <c r="I36" i="33"/>
  <c r="J35" i="33"/>
  <c r="I35" i="33"/>
  <c r="J34" i="33"/>
  <c r="I34" i="33"/>
  <c r="J33" i="33"/>
  <c r="I33" i="33"/>
  <c r="J32" i="33"/>
  <c r="I32" i="33"/>
  <c r="J31" i="33"/>
  <c r="I31" i="33"/>
  <c r="J30" i="33"/>
  <c r="I30" i="33"/>
  <c r="J29" i="33"/>
  <c r="I29" i="33"/>
  <c r="J28" i="33"/>
  <c r="I28" i="33"/>
  <c r="J27" i="33"/>
  <c r="I27" i="33"/>
  <c r="J26" i="33"/>
  <c r="I26" i="33"/>
  <c r="J25" i="33"/>
  <c r="I25" i="33"/>
  <c r="J24" i="33"/>
  <c r="I24" i="33"/>
  <c r="J23" i="33"/>
  <c r="I23" i="33"/>
  <c r="J22" i="33"/>
  <c r="I22" i="33"/>
  <c r="J21" i="33"/>
  <c r="I21" i="33"/>
  <c r="J20" i="33"/>
  <c r="I20" i="33"/>
  <c r="J19" i="33"/>
  <c r="I19" i="33"/>
  <c r="J18" i="33"/>
  <c r="I18" i="33"/>
  <c r="J17" i="33"/>
  <c r="I17" i="33"/>
  <c r="J16" i="33"/>
  <c r="I16" i="33"/>
  <c r="J15" i="33"/>
  <c r="I15" i="33"/>
  <c r="J14" i="33"/>
  <c r="I14" i="33"/>
  <c r="J13" i="33"/>
  <c r="I13" i="33"/>
  <c r="J12" i="33"/>
  <c r="I12" i="33"/>
  <c r="J11" i="33"/>
  <c r="I11" i="33"/>
  <c r="J10" i="33"/>
  <c r="I10" i="33"/>
  <c r="J209" i="32"/>
  <c r="I209" i="32"/>
  <c r="J208" i="32"/>
  <c r="I208" i="32"/>
  <c r="J207" i="32"/>
  <c r="I207" i="32"/>
  <c r="J206" i="32"/>
  <c r="I206" i="32"/>
  <c r="J205" i="32"/>
  <c r="I205" i="32"/>
  <c r="J204" i="32"/>
  <c r="I204" i="32"/>
  <c r="J203" i="32"/>
  <c r="I203" i="32"/>
  <c r="J202" i="32"/>
  <c r="I202" i="32"/>
  <c r="J201" i="32"/>
  <c r="I201" i="32"/>
  <c r="J200" i="32"/>
  <c r="I200" i="32"/>
  <c r="J199" i="32"/>
  <c r="I199" i="32"/>
  <c r="J198" i="32"/>
  <c r="I198" i="32"/>
  <c r="J197" i="32"/>
  <c r="I197" i="32"/>
  <c r="J196" i="32"/>
  <c r="I196" i="32"/>
  <c r="J195" i="32"/>
  <c r="I195" i="32"/>
  <c r="J194" i="32"/>
  <c r="I194" i="32"/>
  <c r="J193" i="32"/>
  <c r="I193" i="32"/>
  <c r="J192" i="32"/>
  <c r="I192" i="32"/>
  <c r="J191" i="32"/>
  <c r="I191" i="32"/>
  <c r="J190" i="32"/>
  <c r="I190" i="32"/>
  <c r="J189" i="32"/>
  <c r="I189" i="32"/>
  <c r="J188" i="32"/>
  <c r="I188" i="32"/>
  <c r="J187" i="32"/>
  <c r="I187" i="32"/>
  <c r="J186" i="32"/>
  <c r="I186" i="32"/>
  <c r="J185" i="32"/>
  <c r="I185" i="32"/>
  <c r="J184" i="32"/>
  <c r="I184" i="32"/>
  <c r="J183" i="32"/>
  <c r="I183" i="32"/>
  <c r="J182" i="32"/>
  <c r="I182" i="32"/>
  <c r="J181" i="32"/>
  <c r="I181" i="32"/>
  <c r="J180" i="32"/>
  <c r="I180" i="32"/>
  <c r="J179" i="32"/>
  <c r="I179" i="32"/>
  <c r="J178" i="32"/>
  <c r="I178" i="32"/>
  <c r="J177" i="32"/>
  <c r="I177" i="32"/>
  <c r="J176" i="32"/>
  <c r="I176" i="32"/>
  <c r="J175" i="32"/>
  <c r="I175" i="32"/>
  <c r="J174" i="32"/>
  <c r="I174" i="32"/>
  <c r="J173" i="32"/>
  <c r="I173" i="32"/>
  <c r="J172" i="32"/>
  <c r="I172" i="32"/>
  <c r="J171" i="32"/>
  <c r="I171" i="32"/>
  <c r="J170" i="32"/>
  <c r="I170" i="32"/>
  <c r="J169" i="32"/>
  <c r="I169" i="32"/>
  <c r="J168" i="32"/>
  <c r="I168" i="32"/>
  <c r="J167" i="32"/>
  <c r="I167" i="32"/>
  <c r="J166" i="32"/>
  <c r="I166" i="32"/>
  <c r="J165" i="32"/>
  <c r="I165" i="32"/>
  <c r="J164" i="32"/>
  <c r="I164" i="32"/>
  <c r="J163" i="32"/>
  <c r="I163" i="32"/>
  <c r="J162" i="32"/>
  <c r="I162" i="32"/>
  <c r="J161" i="32"/>
  <c r="I161" i="32"/>
  <c r="J160" i="32"/>
  <c r="I160" i="32"/>
  <c r="J159" i="32"/>
  <c r="I159" i="32"/>
  <c r="J158" i="32"/>
  <c r="I158" i="32"/>
  <c r="J157" i="32"/>
  <c r="I157" i="32"/>
  <c r="J156" i="32"/>
  <c r="I156" i="32"/>
  <c r="J155" i="32"/>
  <c r="I155" i="32"/>
  <c r="J154" i="32"/>
  <c r="I154" i="32"/>
  <c r="J153" i="32"/>
  <c r="I153" i="32"/>
  <c r="J152" i="32"/>
  <c r="I152" i="32"/>
  <c r="J151" i="32"/>
  <c r="I151" i="32"/>
  <c r="J150" i="32"/>
  <c r="I150" i="32"/>
  <c r="J149" i="32"/>
  <c r="I149" i="32"/>
  <c r="J148" i="32"/>
  <c r="I148" i="32"/>
  <c r="J147" i="32"/>
  <c r="I147" i="32"/>
  <c r="J146" i="32"/>
  <c r="I146" i="32"/>
  <c r="J145" i="32"/>
  <c r="I145" i="32"/>
  <c r="J144" i="32"/>
  <c r="I144" i="32"/>
  <c r="J143" i="32"/>
  <c r="I143" i="32"/>
  <c r="J142" i="32"/>
  <c r="I142" i="32"/>
  <c r="J141" i="32"/>
  <c r="I141" i="32"/>
  <c r="J140" i="32"/>
  <c r="I140" i="32"/>
  <c r="J139" i="32"/>
  <c r="I139" i="32"/>
  <c r="J138" i="32"/>
  <c r="I138" i="32"/>
  <c r="J137" i="32"/>
  <c r="I137" i="32"/>
  <c r="J136" i="32"/>
  <c r="I136" i="32"/>
  <c r="J135" i="32"/>
  <c r="I135" i="32"/>
  <c r="J134" i="32"/>
  <c r="I134" i="32"/>
  <c r="J133" i="32"/>
  <c r="I133" i="32"/>
  <c r="J132" i="32"/>
  <c r="I132" i="32"/>
  <c r="J131" i="32"/>
  <c r="I131" i="32"/>
  <c r="J130" i="32"/>
  <c r="I130" i="32"/>
  <c r="J129" i="32"/>
  <c r="I129" i="32"/>
  <c r="J128" i="32"/>
  <c r="I128" i="32"/>
  <c r="J127" i="32"/>
  <c r="I127" i="32"/>
  <c r="J126" i="32"/>
  <c r="I126" i="32"/>
  <c r="J125" i="32"/>
  <c r="I125" i="32"/>
  <c r="J124" i="32"/>
  <c r="I124" i="32"/>
  <c r="J123" i="32"/>
  <c r="I123" i="32"/>
  <c r="J122" i="32"/>
  <c r="I122" i="32"/>
  <c r="J121" i="32"/>
  <c r="I121" i="32"/>
  <c r="J120" i="32"/>
  <c r="I120" i="32"/>
  <c r="J119" i="32"/>
  <c r="I119" i="32"/>
  <c r="J118" i="32"/>
  <c r="I118" i="32"/>
  <c r="J117" i="32"/>
  <c r="I117" i="32"/>
  <c r="J116" i="32"/>
  <c r="I116" i="32"/>
  <c r="J115" i="32"/>
  <c r="I115" i="32"/>
  <c r="J114" i="32"/>
  <c r="I114" i="32"/>
  <c r="J113" i="32"/>
  <c r="I113" i="32"/>
  <c r="J112" i="32"/>
  <c r="I112" i="32"/>
  <c r="J111" i="32"/>
  <c r="I111" i="32"/>
  <c r="J110" i="32"/>
  <c r="I110" i="32"/>
  <c r="J109" i="32"/>
  <c r="I109" i="32"/>
  <c r="J108" i="32"/>
  <c r="I108" i="32"/>
  <c r="J107" i="32"/>
  <c r="I107" i="32"/>
  <c r="J106" i="32"/>
  <c r="I106" i="32"/>
  <c r="J105" i="32"/>
  <c r="I105" i="32"/>
  <c r="J104" i="32"/>
  <c r="I104" i="32"/>
  <c r="J103" i="32"/>
  <c r="I103" i="32"/>
  <c r="J102" i="32"/>
  <c r="I102" i="32"/>
  <c r="J101" i="32"/>
  <c r="I101" i="32"/>
  <c r="J100" i="32"/>
  <c r="I100" i="32"/>
  <c r="J99" i="32"/>
  <c r="I99" i="32"/>
  <c r="J98" i="32"/>
  <c r="I98" i="32"/>
  <c r="J97" i="32"/>
  <c r="I97" i="32"/>
  <c r="J96" i="32"/>
  <c r="I96" i="32"/>
  <c r="J95" i="32"/>
  <c r="I95" i="32"/>
  <c r="J94" i="32"/>
  <c r="I94" i="32"/>
  <c r="J93" i="32"/>
  <c r="I93" i="32"/>
  <c r="J92" i="32"/>
  <c r="I92" i="32"/>
  <c r="J91" i="32"/>
  <c r="I91" i="32"/>
  <c r="J90" i="32"/>
  <c r="I90" i="32"/>
  <c r="J89" i="32"/>
  <c r="I89" i="32"/>
  <c r="J88" i="32"/>
  <c r="I88" i="32"/>
  <c r="J87" i="32"/>
  <c r="I87" i="32"/>
  <c r="J86" i="32"/>
  <c r="I86" i="32"/>
  <c r="J85" i="32"/>
  <c r="I85" i="32"/>
  <c r="J84" i="32"/>
  <c r="I84" i="32"/>
  <c r="J83" i="32"/>
  <c r="I83" i="32"/>
  <c r="J82" i="32"/>
  <c r="I82" i="32"/>
  <c r="J81" i="32"/>
  <c r="I81" i="32"/>
  <c r="J80" i="32"/>
  <c r="I80" i="32"/>
  <c r="J79" i="32"/>
  <c r="I79" i="32"/>
  <c r="J78" i="32"/>
  <c r="I78" i="32"/>
  <c r="J77" i="32"/>
  <c r="I77" i="32"/>
  <c r="J76" i="32"/>
  <c r="I76" i="32"/>
  <c r="J75" i="32"/>
  <c r="I75" i="32"/>
  <c r="J74" i="32"/>
  <c r="I74" i="32"/>
  <c r="J73" i="32"/>
  <c r="I73" i="32"/>
  <c r="J72" i="32"/>
  <c r="I72" i="32"/>
  <c r="J71" i="32"/>
  <c r="I71" i="32"/>
  <c r="J70" i="32"/>
  <c r="I70" i="32"/>
  <c r="J69" i="32"/>
  <c r="I69" i="32"/>
  <c r="J68" i="32"/>
  <c r="I68" i="32"/>
  <c r="J67" i="32"/>
  <c r="I67" i="32"/>
  <c r="J66" i="32"/>
  <c r="I66" i="32"/>
  <c r="J65" i="32"/>
  <c r="I65" i="32"/>
  <c r="J64" i="32"/>
  <c r="I64" i="32"/>
  <c r="J63" i="32"/>
  <c r="I63" i="32"/>
  <c r="J62" i="32"/>
  <c r="I62" i="32"/>
  <c r="J61" i="32"/>
  <c r="I61" i="32"/>
  <c r="J60" i="32"/>
  <c r="I60" i="32"/>
  <c r="J59" i="32"/>
  <c r="I59" i="32"/>
  <c r="J58" i="32"/>
  <c r="I58" i="32"/>
  <c r="J57" i="32"/>
  <c r="I57" i="32"/>
  <c r="J56" i="32"/>
  <c r="I56" i="32"/>
  <c r="J55" i="32"/>
  <c r="I55" i="32"/>
  <c r="J54" i="32"/>
  <c r="I54" i="32"/>
  <c r="J53" i="32"/>
  <c r="I53" i="32"/>
  <c r="J52" i="32"/>
  <c r="I52" i="32"/>
  <c r="J51" i="32"/>
  <c r="I51" i="32"/>
  <c r="J50" i="32"/>
  <c r="I50" i="32"/>
  <c r="J49" i="32"/>
  <c r="I49" i="32"/>
  <c r="J48" i="32"/>
  <c r="I48" i="32"/>
  <c r="J47" i="32"/>
  <c r="I47" i="32"/>
  <c r="J46" i="32"/>
  <c r="I46" i="32"/>
  <c r="J45" i="32"/>
  <c r="I45" i="32"/>
  <c r="J44" i="32"/>
  <c r="I44" i="32"/>
  <c r="J43" i="32"/>
  <c r="I43" i="32"/>
  <c r="J42" i="32"/>
  <c r="I42" i="32"/>
  <c r="J41" i="32"/>
  <c r="I41" i="32"/>
  <c r="J40" i="32"/>
  <c r="I40" i="32"/>
  <c r="J39" i="32"/>
  <c r="I39" i="32"/>
  <c r="J38" i="32"/>
  <c r="I38" i="32"/>
  <c r="J37" i="32"/>
  <c r="I37" i="32"/>
  <c r="J36" i="32"/>
  <c r="I36" i="32"/>
  <c r="J35" i="32"/>
  <c r="I35" i="32"/>
  <c r="J34" i="32"/>
  <c r="I34" i="32"/>
  <c r="J33" i="32"/>
  <c r="I33" i="32"/>
  <c r="J32" i="32"/>
  <c r="I32" i="32"/>
  <c r="J31" i="32"/>
  <c r="I31" i="32"/>
  <c r="J30" i="32"/>
  <c r="I30" i="32"/>
  <c r="J29" i="32"/>
  <c r="I29" i="32"/>
  <c r="J28" i="32"/>
  <c r="I28" i="32"/>
  <c r="J27" i="32"/>
  <c r="I27" i="32"/>
  <c r="J26" i="32"/>
  <c r="I26" i="32"/>
  <c r="J25" i="32"/>
  <c r="I25" i="32"/>
  <c r="J24" i="32"/>
  <c r="I24" i="32"/>
  <c r="J23" i="32"/>
  <c r="I23" i="32"/>
  <c r="J22" i="32"/>
  <c r="I22" i="32"/>
  <c r="J21" i="32"/>
  <c r="I21" i="32"/>
  <c r="J20" i="32"/>
  <c r="I20" i="32"/>
  <c r="J19" i="32"/>
  <c r="I19" i="32"/>
  <c r="J18" i="32"/>
  <c r="I18" i="32"/>
  <c r="J17" i="32"/>
  <c r="I17" i="32"/>
  <c r="J16" i="32"/>
  <c r="I16" i="32"/>
  <c r="J15" i="32"/>
  <c r="I15" i="32"/>
  <c r="J14" i="32"/>
  <c r="I14" i="32"/>
  <c r="J13" i="32"/>
  <c r="I13" i="32"/>
  <c r="J12" i="32"/>
  <c r="I12" i="32"/>
  <c r="J11" i="32"/>
  <c r="I11" i="32"/>
  <c r="J10" i="32"/>
  <c r="I10" i="32"/>
  <c r="J209" i="31"/>
  <c r="I209" i="31"/>
  <c r="J208" i="31"/>
  <c r="I208" i="31"/>
  <c r="J207" i="31"/>
  <c r="I207" i="31"/>
  <c r="J206" i="31"/>
  <c r="I206" i="31"/>
  <c r="J205" i="31"/>
  <c r="I205" i="31"/>
  <c r="J204" i="31"/>
  <c r="I204" i="31"/>
  <c r="J203" i="31"/>
  <c r="I203" i="31"/>
  <c r="J202" i="31"/>
  <c r="I202" i="31"/>
  <c r="J201" i="31"/>
  <c r="I201" i="31"/>
  <c r="J200" i="31"/>
  <c r="I200" i="31"/>
  <c r="J199" i="31"/>
  <c r="I199" i="31"/>
  <c r="J198" i="31"/>
  <c r="I198" i="31"/>
  <c r="J197" i="31"/>
  <c r="I197" i="31"/>
  <c r="J196" i="31"/>
  <c r="I196" i="31"/>
  <c r="J195" i="31"/>
  <c r="I195" i="31"/>
  <c r="J194" i="31"/>
  <c r="I194" i="31"/>
  <c r="J193" i="31"/>
  <c r="I193" i="31"/>
  <c r="J192" i="31"/>
  <c r="I192" i="31"/>
  <c r="J191" i="31"/>
  <c r="I191" i="31"/>
  <c r="J190" i="31"/>
  <c r="I190" i="31"/>
  <c r="J189" i="31"/>
  <c r="I189" i="31"/>
  <c r="J188" i="31"/>
  <c r="I188" i="31"/>
  <c r="J187" i="31"/>
  <c r="I187" i="31"/>
  <c r="J186" i="31"/>
  <c r="I186" i="31"/>
  <c r="J185" i="31"/>
  <c r="I185" i="31"/>
  <c r="J184" i="31"/>
  <c r="I184" i="31"/>
  <c r="J183" i="31"/>
  <c r="I183" i="31"/>
  <c r="J182" i="31"/>
  <c r="I182" i="31"/>
  <c r="J181" i="31"/>
  <c r="I181" i="31"/>
  <c r="J180" i="31"/>
  <c r="I180" i="31"/>
  <c r="J179" i="31"/>
  <c r="I179" i="31"/>
  <c r="J178" i="31"/>
  <c r="I178" i="31"/>
  <c r="J177" i="31"/>
  <c r="I177" i="31"/>
  <c r="J176" i="31"/>
  <c r="I176" i="31"/>
  <c r="J175" i="31"/>
  <c r="I175" i="31"/>
  <c r="J174" i="31"/>
  <c r="I174" i="31"/>
  <c r="J173" i="31"/>
  <c r="I173" i="31"/>
  <c r="J172" i="31"/>
  <c r="I172" i="31"/>
  <c r="J171" i="31"/>
  <c r="I171" i="31"/>
  <c r="J170" i="31"/>
  <c r="I170" i="31"/>
  <c r="J169" i="31"/>
  <c r="I169" i="31"/>
  <c r="J168" i="31"/>
  <c r="I168" i="31"/>
  <c r="J167" i="31"/>
  <c r="I167" i="31"/>
  <c r="J166" i="31"/>
  <c r="I166" i="31"/>
  <c r="J165" i="31"/>
  <c r="I165" i="31"/>
  <c r="J164" i="31"/>
  <c r="I164" i="31"/>
  <c r="J163" i="31"/>
  <c r="I163" i="31"/>
  <c r="J162" i="31"/>
  <c r="I162" i="31"/>
  <c r="J161" i="31"/>
  <c r="I161" i="31"/>
  <c r="J160" i="31"/>
  <c r="I160" i="31"/>
  <c r="J159" i="31"/>
  <c r="I159" i="31"/>
  <c r="J158" i="31"/>
  <c r="I158" i="31"/>
  <c r="J157" i="31"/>
  <c r="I157" i="31"/>
  <c r="J156" i="31"/>
  <c r="I156" i="31"/>
  <c r="J155" i="31"/>
  <c r="I155" i="31"/>
  <c r="J154" i="31"/>
  <c r="I154" i="31"/>
  <c r="J153" i="31"/>
  <c r="I153" i="31"/>
  <c r="J152" i="31"/>
  <c r="I152" i="31"/>
  <c r="J151" i="31"/>
  <c r="I151" i="31"/>
  <c r="J150" i="31"/>
  <c r="I150" i="31"/>
  <c r="J149" i="31"/>
  <c r="I149" i="31"/>
  <c r="J148" i="31"/>
  <c r="I148" i="31"/>
  <c r="J147" i="31"/>
  <c r="I147" i="31"/>
  <c r="J146" i="31"/>
  <c r="I146" i="31"/>
  <c r="J145" i="31"/>
  <c r="I145" i="31"/>
  <c r="J144" i="31"/>
  <c r="I144" i="31"/>
  <c r="J143" i="31"/>
  <c r="I143" i="31"/>
  <c r="J142" i="31"/>
  <c r="I142" i="31"/>
  <c r="J141" i="31"/>
  <c r="I141" i="31"/>
  <c r="J140" i="31"/>
  <c r="I140" i="31"/>
  <c r="J139" i="31"/>
  <c r="I139" i="31"/>
  <c r="J138" i="31"/>
  <c r="I138" i="31"/>
  <c r="J137" i="31"/>
  <c r="I137" i="31"/>
  <c r="J136" i="31"/>
  <c r="I136" i="31"/>
  <c r="J135" i="31"/>
  <c r="I135" i="31"/>
  <c r="J134" i="31"/>
  <c r="I134" i="31"/>
  <c r="J133" i="31"/>
  <c r="I133" i="31"/>
  <c r="J132" i="31"/>
  <c r="I132" i="31"/>
  <c r="J131" i="31"/>
  <c r="I131" i="31"/>
  <c r="J130" i="31"/>
  <c r="I130" i="31"/>
  <c r="J129" i="31"/>
  <c r="I129" i="31"/>
  <c r="J128" i="31"/>
  <c r="I128" i="31"/>
  <c r="J127" i="31"/>
  <c r="I127" i="31"/>
  <c r="J126" i="31"/>
  <c r="I126" i="31"/>
  <c r="J125" i="31"/>
  <c r="I125" i="31"/>
  <c r="J124" i="31"/>
  <c r="I124" i="31"/>
  <c r="J123" i="31"/>
  <c r="I123" i="31"/>
  <c r="J122" i="31"/>
  <c r="I122" i="31"/>
  <c r="J121" i="31"/>
  <c r="I121" i="31"/>
  <c r="J120" i="31"/>
  <c r="I120" i="31"/>
  <c r="J119" i="31"/>
  <c r="I119" i="31"/>
  <c r="J118" i="31"/>
  <c r="I118" i="31"/>
  <c r="J117" i="31"/>
  <c r="I117" i="31"/>
  <c r="J116" i="31"/>
  <c r="I116" i="31"/>
  <c r="J115" i="31"/>
  <c r="I115" i="31"/>
  <c r="J114" i="31"/>
  <c r="I114" i="31"/>
  <c r="J113" i="31"/>
  <c r="I113" i="31"/>
  <c r="J112" i="31"/>
  <c r="I112" i="31"/>
  <c r="J111" i="31"/>
  <c r="I111" i="31"/>
  <c r="J110" i="31"/>
  <c r="I110" i="31"/>
  <c r="J109" i="31"/>
  <c r="I109" i="31"/>
  <c r="J108" i="31"/>
  <c r="I108" i="31"/>
  <c r="J107" i="31"/>
  <c r="I107" i="31"/>
  <c r="J106" i="31"/>
  <c r="I106" i="31"/>
  <c r="J105" i="31"/>
  <c r="I105" i="31"/>
  <c r="J104" i="31"/>
  <c r="I104" i="31"/>
  <c r="J103" i="31"/>
  <c r="I103" i="31"/>
  <c r="J102" i="31"/>
  <c r="I102" i="31"/>
  <c r="J101" i="31"/>
  <c r="I101" i="31"/>
  <c r="J100" i="31"/>
  <c r="I100" i="31"/>
  <c r="J99" i="31"/>
  <c r="I99" i="31"/>
  <c r="J98" i="31"/>
  <c r="I98" i="31"/>
  <c r="J97" i="31"/>
  <c r="I97" i="31"/>
  <c r="J96" i="31"/>
  <c r="I96" i="31"/>
  <c r="J95" i="31"/>
  <c r="I95" i="31"/>
  <c r="J94" i="31"/>
  <c r="I94" i="31"/>
  <c r="J93" i="31"/>
  <c r="I93" i="31"/>
  <c r="J92" i="31"/>
  <c r="I92" i="31"/>
  <c r="J91" i="31"/>
  <c r="I91" i="31"/>
  <c r="J90" i="31"/>
  <c r="I90" i="31"/>
  <c r="J89" i="31"/>
  <c r="I89" i="31"/>
  <c r="J88" i="31"/>
  <c r="I88" i="31"/>
  <c r="J87" i="31"/>
  <c r="I87" i="31"/>
  <c r="J86" i="31"/>
  <c r="I86" i="31"/>
  <c r="J85" i="31"/>
  <c r="I85" i="31"/>
  <c r="J84" i="31"/>
  <c r="I84" i="31"/>
  <c r="J83" i="31"/>
  <c r="I83" i="31"/>
  <c r="J82" i="31"/>
  <c r="I82" i="31"/>
  <c r="J81" i="31"/>
  <c r="I81" i="31"/>
  <c r="J80" i="31"/>
  <c r="I80" i="31"/>
  <c r="J79" i="31"/>
  <c r="I79" i="31"/>
  <c r="J78" i="31"/>
  <c r="I78" i="31"/>
  <c r="J77" i="31"/>
  <c r="I77" i="31"/>
  <c r="J76" i="31"/>
  <c r="I76" i="31"/>
  <c r="J75" i="31"/>
  <c r="I75" i="31"/>
  <c r="J74" i="31"/>
  <c r="I74" i="31"/>
  <c r="J73" i="31"/>
  <c r="I73" i="31"/>
  <c r="J72" i="31"/>
  <c r="I72" i="31"/>
  <c r="J71" i="31"/>
  <c r="I71" i="31"/>
  <c r="J70" i="31"/>
  <c r="I70" i="31"/>
  <c r="J69" i="31"/>
  <c r="I69" i="31"/>
  <c r="J68" i="31"/>
  <c r="I68" i="31"/>
  <c r="J67" i="31"/>
  <c r="I67" i="31"/>
  <c r="J66" i="31"/>
  <c r="I66" i="31"/>
  <c r="J65" i="31"/>
  <c r="I65" i="31"/>
  <c r="J64" i="31"/>
  <c r="I64" i="31"/>
  <c r="J63" i="31"/>
  <c r="I63" i="31"/>
  <c r="J62" i="31"/>
  <c r="I62" i="31"/>
  <c r="J61" i="31"/>
  <c r="I61" i="31"/>
  <c r="J60" i="31"/>
  <c r="I60" i="31"/>
  <c r="J59" i="31"/>
  <c r="I59" i="31"/>
  <c r="J58" i="31"/>
  <c r="I58" i="31"/>
  <c r="J57" i="31"/>
  <c r="I57" i="31"/>
  <c r="J56" i="31"/>
  <c r="I56" i="31"/>
  <c r="J55" i="31"/>
  <c r="I55" i="31"/>
  <c r="J54" i="31"/>
  <c r="I54" i="31"/>
  <c r="J53" i="31"/>
  <c r="I53" i="31"/>
  <c r="J52" i="31"/>
  <c r="I52" i="31"/>
  <c r="J51" i="31"/>
  <c r="I51" i="31"/>
  <c r="J50" i="31"/>
  <c r="I50" i="31"/>
  <c r="J49" i="31"/>
  <c r="I49" i="31"/>
  <c r="J48" i="31"/>
  <c r="I48" i="31"/>
  <c r="J47" i="31"/>
  <c r="I47" i="31"/>
  <c r="J46" i="31"/>
  <c r="I46" i="31"/>
  <c r="J45" i="31"/>
  <c r="I45" i="31"/>
  <c r="J44" i="31"/>
  <c r="I44" i="31"/>
  <c r="J43" i="31"/>
  <c r="I43" i="31"/>
  <c r="J42" i="31"/>
  <c r="I42" i="31"/>
  <c r="J41" i="31"/>
  <c r="I41" i="31"/>
  <c r="J40" i="31"/>
  <c r="I40" i="31"/>
  <c r="J39" i="31"/>
  <c r="I39" i="31"/>
  <c r="J38" i="31"/>
  <c r="I38" i="31"/>
  <c r="J37" i="31"/>
  <c r="I37" i="31"/>
  <c r="J36" i="31"/>
  <c r="I36" i="31"/>
  <c r="J35" i="31"/>
  <c r="I35" i="31"/>
  <c r="J34" i="31"/>
  <c r="I34" i="31"/>
  <c r="J33" i="31"/>
  <c r="I33" i="31"/>
  <c r="J32" i="31"/>
  <c r="I32" i="31"/>
  <c r="J31" i="31"/>
  <c r="I31" i="31"/>
  <c r="J30" i="31"/>
  <c r="I30" i="31"/>
  <c r="J29" i="31"/>
  <c r="I29" i="31"/>
  <c r="J28" i="31"/>
  <c r="I28" i="31"/>
  <c r="J27" i="31"/>
  <c r="I27" i="31"/>
  <c r="J26" i="31"/>
  <c r="I26" i="31"/>
  <c r="J25" i="31"/>
  <c r="I25" i="31"/>
  <c r="J24" i="31"/>
  <c r="I24" i="31"/>
  <c r="J23" i="31"/>
  <c r="I23" i="31"/>
  <c r="J22" i="31"/>
  <c r="I22" i="31"/>
  <c r="J21" i="31"/>
  <c r="I21" i="31"/>
  <c r="J20" i="31"/>
  <c r="I20" i="31"/>
  <c r="J19" i="31"/>
  <c r="I19" i="31"/>
  <c r="J18" i="31"/>
  <c r="I18" i="31"/>
  <c r="J17" i="31"/>
  <c r="I17" i="31"/>
  <c r="J16" i="31"/>
  <c r="I16" i="31"/>
  <c r="J15" i="31"/>
  <c r="I15" i="31"/>
  <c r="J14" i="31"/>
  <c r="I14" i="31"/>
  <c r="J13" i="31"/>
  <c r="I13" i="31"/>
  <c r="J12" i="31"/>
  <c r="I12" i="31"/>
  <c r="J11" i="31"/>
  <c r="I11" i="31"/>
  <c r="J10" i="31"/>
  <c r="I10" i="31"/>
  <c r="J209" i="30"/>
  <c r="I209" i="30"/>
  <c r="J208" i="30"/>
  <c r="I208" i="30"/>
  <c r="J207" i="30"/>
  <c r="I207" i="30"/>
  <c r="J206" i="30"/>
  <c r="I206" i="30"/>
  <c r="J205" i="30"/>
  <c r="I205" i="30"/>
  <c r="J204" i="30"/>
  <c r="I204" i="30"/>
  <c r="J203" i="30"/>
  <c r="I203" i="30"/>
  <c r="J202" i="30"/>
  <c r="I202" i="30"/>
  <c r="J201" i="30"/>
  <c r="I201" i="30"/>
  <c r="J200" i="30"/>
  <c r="I200" i="30"/>
  <c r="J199" i="30"/>
  <c r="I199" i="30"/>
  <c r="J198" i="30"/>
  <c r="I198" i="30"/>
  <c r="J197" i="30"/>
  <c r="I197" i="30"/>
  <c r="J196" i="30"/>
  <c r="I196" i="30"/>
  <c r="J195" i="30"/>
  <c r="I195" i="30"/>
  <c r="J194" i="30"/>
  <c r="I194" i="30"/>
  <c r="J193" i="30"/>
  <c r="I193" i="30"/>
  <c r="J192" i="30"/>
  <c r="I192" i="30"/>
  <c r="J191" i="30"/>
  <c r="I191" i="30"/>
  <c r="J190" i="30"/>
  <c r="I190" i="30"/>
  <c r="J189" i="30"/>
  <c r="I189" i="30"/>
  <c r="J188" i="30"/>
  <c r="I188" i="30"/>
  <c r="J187" i="30"/>
  <c r="I187" i="30"/>
  <c r="J186" i="30"/>
  <c r="I186" i="30"/>
  <c r="J185" i="30"/>
  <c r="I185" i="30"/>
  <c r="J184" i="30"/>
  <c r="I184" i="30"/>
  <c r="J183" i="30"/>
  <c r="I183" i="30"/>
  <c r="J182" i="30"/>
  <c r="I182" i="30"/>
  <c r="J181" i="30"/>
  <c r="I181" i="30"/>
  <c r="J180" i="30"/>
  <c r="I180" i="30"/>
  <c r="J179" i="30"/>
  <c r="I179" i="30"/>
  <c r="J178" i="30"/>
  <c r="I178" i="30"/>
  <c r="J177" i="30"/>
  <c r="I177" i="30"/>
  <c r="J176" i="30"/>
  <c r="I176" i="30"/>
  <c r="J175" i="30"/>
  <c r="I175" i="30"/>
  <c r="J174" i="30"/>
  <c r="I174" i="30"/>
  <c r="J173" i="30"/>
  <c r="I173" i="30"/>
  <c r="J172" i="30"/>
  <c r="I172" i="30"/>
  <c r="J171" i="30"/>
  <c r="I171" i="30"/>
  <c r="J170" i="30"/>
  <c r="I170" i="30"/>
  <c r="J169" i="30"/>
  <c r="I169" i="30"/>
  <c r="J168" i="30"/>
  <c r="I168" i="30"/>
  <c r="J167" i="30"/>
  <c r="I167" i="30"/>
  <c r="J166" i="30"/>
  <c r="I166" i="30"/>
  <c r="J165" i="30"/>
  <c r="I165" i="30"/>
  <c r="J164" i="30"/>
  <c r="I164" i="30"/>
  <c r="J163" i="30"/>
  <c r="I163" i="30"/>
  <c r="J162" i="30"/>
  <c r="I162" i="30"/>
  <c r="J161" i="30"/>
  <c r="I161" i="30"/>
  <c r="J160" i="30"/>
  <c r="I160" i="30"/>
  <c r="J159" i="30"/>
  <c r="I159" i="30"/>
  <c r="J158" i="30"/>
  <c r="I158" i="30"/>
  <c r="J157" i="30"/>
  <c r="I157" i="30"/>
  <c r="J156" i="30"/>
  <c r="I156" i="30"/>
  <c r="J155" i="30"/>
  <c r="I155" i="30"/>
  <c r="J154" i="30"/>
  <c r="I154" i="30"/>
  <c r="J153" i="30"/>
  <c r="I153" i="30"/>
  <c r="J152" i="30"/>
  <c r="I152" i="30"/>
  <c r="J151" i="30"/>
  <c r="I151" i="30"/>
  <c r="J150" i="30"/>
  <c r="I150" i="30"/>
  <c r="J149" i="30"/>
  <c r="I149" i="30"/>
  <c r="J148" i="30"/>
  <c r="I148" i="30"/>
  <c r="J147" i="30"/>
  <c r="I147" i="30"/>
  <c r="J146" i="30"/>
  <c r="I146" i="30"/>
  <c r="J145" i="30"/>
  <c r="I145" i="30"/>
  <c r="J144" i="30"/>
  <c r="I144" i="30"/>
  <c r="J143" i="30"/>
  <c r="I143" i="30"/>
  <c r="J142" i="30"/>
  <c r="I142" i="30"/>
  <c r="J141" i="30"/>
  <c r="I141" i="30"/>
  <c r="J140" i="30"/>
  <c r="I140" i="30"/>
  <c r="J139" i="30"/>
  <c r="I139" i="30"/>
  <c r="J138" i="30"/>
  <c r="I138" i="30"/>
  <c r="J137" i="30"/>
  <c r="I137" i="30"/>
  <c r="J136" i="30"/>
  <c r="I136" i="30"/>
  <c r="J135" i="30"/>
  <c r="I135" i="30"/>
  <c r="J134" i="30"/>
  <c r="I134" i="30"/>
  <c r="J133" i="30"/>
  <c r="I133" i="30"/>
  <c r="J132" i="30"/>
  <c r="I132" i="30"/>
  <c r="J131" i="30"/>
  <c r="I131" i="30"/>
  <c r="J130" i="30"/>
  <c r="I130" i="30"/>
  <c r="J129" i="30"/>
  <c r="I129" i="30"/>
  <c r="J128" i="30"/>
  <c r="I128" i="30"/>
  <c r="J127" i="30"/>
  <c r="I127" i="30"/>
  <c r="J126" i="30"/>
  <c r="I126" i="30"/>
  <c r="J125" i="30"/>
  <c r="I125" i="30"/>
  <c r="J124" i="30"/>
  <c r="I124" i="30"/>
  <c r="J123" i="30"/>
  <c r="I123" i="30"/>
  <c r="J122" i="30"/>
  <c r="I122" i="30"/>
  <c r="J121" i="30"/>
  <c r="I121" i="30"/>
  <c r="J120" i="30"/>
  <c r="I120" i="30"/>
  <c r="J119" i="30"/>
  <c r="I119" i="30"/>
  <c r="J118" i="30"/>
  <c r="I118" i="30"/>
  <c r="J117" i="30"/>
  <c r="I117" i="30"/>
  <c r="J116" i="30"/>
  <c r="I116" i="30"/>
  <c r="J115" i="30"/>
  <c r="I115" i="30"/>
  <c r="J114" i="30"/>
  <c r="I114" i="30"/>
  <c r="J113" i="30"/>
  <c r="I113" i="30"/>
  <c r="J112" i="30"/>
  <c r="I112" i="30"/>
  <c r="J111" i="30"/>
  <c r="I111" i="30"/>
  <c r="J110" i="30"/>
  <c r="I110" i="30"/>
  <c r="J109" i="30"/>
  <c r="I109" i="30"/>
  <c r="J108" i="30"/>
  <c r="I108" i="30"/>
  <c r="J107" i="30"/>
  <c r="I107" i="30"/>
  <c r="J106" i="30"/>
  <c r="I106" i="30"/>
  <c r="J105" i="30"/>
  <c r="I105" i="30"/>
  <c r="J104" i="30"/>
  <c r="I104" i="30"/>
  <c r="J103" i="30"/>
  <c r="I103" i="30"/>
  <c r="J102" i="30"/>
  <c r="I102" i="30"/>
  <c r="J101" i="30"/>
  <c r="I101" i="30"/>
  <c r="J100" i="30"/>
  <c r="I100" i="30"/>
  <c r="J99" i="30"/>
  <c r="I99" i="30"/>
  <c r="J98" i="30"/>
  <c r="I98" i="30"/>
  <c r="J97" i="30"/>
  <c r="I97" i="30"/>
  <c r="J96" i="30"/>
  <c r="I96" i="30"/>
  <c r="J95" i="30"/>
  <c r="I95" i="30"/>
  <c r="J94" i="30"/>
  <c r="I94" i="30"/>
  <c r="J93" i="30"/>
  <c r="I93" i="30"/>
  <c r="J92" i="30"/>
  <c r="I92" i="30"/>
  <c r="J91" i="30"/>
  <c r="I91" i="30"/>
  <c r="J90" i="30"/>
  <c r="I90" i="30"/>
  <c r="J89" i="30"/>
  <c r="I89" i="30"/>
  <c r="J88" i="30"/>
  <c r="I88" i="30"/>
  <c r="J87" i="30"/>
  <c r="I87" i="30"/>
  <c r="J86" i="30"/>
  <c r="I86" i="30"/>
  <c r="J85" i="30"/>
  <c r="I85" i="30"/>
  <c r="J84" i="30"/>
  <c r="I84" i="30"/>
  <c r="J83" i="30"/>
  <c r="I83" i="30"/>
  <c r="J82" i="30"/>
  <c r="I82" i="30"/>
  <c r="J81" i="30"/>
  <c r="I81" i="30"/>
  <c r="J80" i="30"/>
  <c r="I80" i="30"/>
  <c r="J79" i="30"/>
  <c r="I79" i="30"/>
  <c r="J78" i="30"/>
  <c r="I78" i="30"/>
  <c r="J77" i="30"/>
  <c r="I77" i="30"/>
  <c r="J76" i="30"/>
  <c r="I76" i="30"/>
  <c r="J75" i="30"/>
  <c r="I75" i="30"/>
  <c r="J74" i="30"/>
  <c r="I74" i="30"/>
  <c r="J73" i="30"/>
  <c r="I73" i="30"/>
  <c r="J72" i="30"/>
  <c r="I72" i="30"/>
  <c r="J71" i="30"/>
  <c r="I71" i="30"/>
  <c r="J70" i="30"/>
  <c r="I70" i="30"/>
  <c r="J69" i="30"/>
  <c r="I69" i="30"/>
  <c r="J68" i="30"/>
  <c r="I68" i="30"/>
  <c r="J67" i="30"/>
  <c r="I67" i="30"/>
  <c r="J66" i="30"/>
  <c r="I66" i="30"/>
  <c r="J65" i="30"/>
  <c r="I65" i="30"/>
  <c r="J64" i="30"/>
  <c r="I64" i="30"/>
  <c r="J63" i="30"/>
  <c r="I63" i="30"/>
  <c r="J62" i="30"/>
  <c r="I62" i="30"/>
  <c r="J61" i="30"/>
  <c r="I61" i="30"/>
  <c r="J60" i="30"/>
  <c r="I60" i="30"/>
  <c r="J59" i="30"/>
  <c r="I59" i="30"/>
  <c r="J58" i="30"/>
  <c r="I58" i="30"/>
  <c r="J57" i="30"/>
  <c r="I57" i="30"/>
  <c r="J56" i="30"/>
  <c r="I56" i="30"/>
  <c r="J55" i="30"/>
  <c r="I55" i="30"/>
  <c r="J54" i="30"/>
  <c r="I54" i="30"/>
  <c r="J53" i="30"/>
  <c r="I53" i="30"/>
  <c r="J52" i="30"/>
  <c r="I52" i="30"/>
  <c r="J51" i="30"/>
  <c r="I51" i="30"/>
  <c r="J50" i="30"/>
  <c r="I50" i="30"/>
  <c r="J49" i="30"/>
  <c r="I49" i="30"/>
  <c r="J48" i="30"/>
  <c r="I48" i="30"/>
  <c r="J47" i="30"/>
  <c r="I47" i="30"/>
  <c r="J46" i="30"/>
  <c r="I46" i="30"/>
  <c r="J45" i="30"/>
  <c r="I45" i="30"/>
  <c r="J44" i="30"/>
  <c r="I44" i="30"/>
  <c r="J43" i="30"/>
  <c r="I43" i="30"/>
  <c r="J42" i="30"/>
  <c r="I42" i="30"/>
  <c r="J41" i="30"/>
  <c r="I41" i="30"/>
  <c r="J40" i="30"/>
  <c r="I40" i="30"/>
  <c r="J39" i="30"/>
  <c r="I39" i="30"/>
  <c r="J38" i="30"/>
  <c r="I38" i="30"/>
  <c r="J37" i="30"/>
  <c r="I37" i="30"/>
  <c r="J36" i="30"/>
  <c r="I36" i="30"/>
  <c r="J35" i="30"/>
  <c r="I35" i="30"/>
  <c r="J34" i="30"/>
  <c r="I34" i="30"/>
  <c r="J33" i="30"/>
  <c r="I33" i="30"/>
  <c r="J32" i="30"/>
  <c r="I32" i="30"/>
  <c r="J31" i="30"/>
  <c r="I31" i="30"/>
  <c r="J30" i="30"/>
  <c r="I30" i="30"/>
  <c r="J29" i="30"/>
  <c r="I29" i="30"/>
  <c r="J28" i="30"/>
  <c r="I28" i="30"/>
  <c r="J27" i="30"/>
  <c r="I27" i="30"/>
  <c r="J26" i="30"/>
  <c r="I26" i="30"/>
  <c r="J25" i="30"/>
  <c r="I25" i="30"/>
  <c r="J24" i="30"/>
  <c r="I24" i="30"/>
  <c r="J23" i="30"/>
  <c r="I23" i="30"/>
  <c r="J22" i="30"/>
  <c r="I22" i="30"/>
  <c r="J21" i="30"/>
  <c r="I21" i="30"/>
  <c r="J20" i="30"/>
  <c r="I20" i="30"/>
  <c r="J19" i="30"/>
  <c r="I19" i="30"/>
  <c r="J18" i="30"/>
  <c r="I18" i="30"/>
  <c r="J17" i="30"/>
  <c r="I17" i="30"/>
  <c r="J16" i="30"/>
  <c r="I16" i="30"/>
  <c r="J15" i="30"/>
  <c r="I15" i="30"/>
  <c r="J14" i="30"/>
  <c r="I14" i="30"/>
  <c r="J13" i="30"/>
  <c r="I13" i="30"/>
  <c r="J12" i="30"/>
  <c r="I12" i="30"/>
  <c r="J11" i="30"/>
  <c r="I11" i="30"/>
  <c r="J10" i="30"/>
  <c r="I10" i="30"/>
  <c r="J209" i="29"/>
  <c r="I209" i="29"/>
  <c r="J208" i="29"/>
  <c r="I208" i="29"/>
  <c r="J207" i="29"/>
  <c r="I207" i="29"/>
  <c r="J206" i="29"/>
  <c r="I206" i="29"/>
  <c r="J205" i="29"/>
  <c r="I205" i="29"/>
  <c r="J204" i="29"/>
  <c r="I204" i="29"/>
  <c r="J203" i="29"/>
  <c r="I203" i="29"/>
  <c r="J202" i="29"/>
  <c r="I202" i="29"/>
  <c r="J201" i="29"/>
  <c r="I201" i="29"/>
  <c r="J200" i="29"/>
  <c r="I200" i="29"/>
  <c r="J199" i="29"/>
  <c r="I199" i="29"/>
  <c r="J198" i="29"/>
  <c r="I198" i="29"/>
  <c r="J197" i="29"/>
  <c r="I197" i="29"/>
  <c r="J196" i="29"/>
  <c r="I196" i="29"/>
  <c r="J195" i="29"/>
  <c r="I195" i="29"/>
  <c r="J194" i="29"/>
  <c r="I194" i="29"/>
  <c r="J193" i="29"/>
  <c r="I193" i="29"/>
  <c r="J192" i="29"/>
  <c r="I192" i="29"/>
  <c r="J191" i="29"/>
  <c r="I191" i="29"/>
  <c r="J190" i="29"/>
  <c r="I190" i="29"/>
  <c r="J189" i="29"/>
  <c r="I189" i="29"/>
  <c r="J188" i="29"/>
  <c r="I188" i="29"/>
  <c r="J187" i="29"/>
  <c r="I187" i="29"/>
  <c r="J186" i="29"/>
  <c r="I186" i="29"/>
  <c r="J185" i="29"/>
  <c r="I185" i="29"/>
  <c r="J184" i="29"/>
  <c r="I184" i="29"/>
  <c r="J183" i="29"/>
  <c r="I183" i="29"/>
  <c r="J182" i="29"/>
  <c r="I182" i="29"/>
  <c r="J181" i="29"/>
  <c r="I181" i="29"/>
  <c r="J180" i="29"/>
  <c r="I180" i="29"/>
  <c r="J179" i="29"/>
  <c r="I179" i="29"/>
  <c r="J178" i="29"/>
  <c r="I178" i="29"/>
  <c r="J177" i="29"/>
  <c r="I177" i="29"/>
  <c r="J176" i="29"/>
  <c r="I176" i="29"/>
  <c r="J175" i="29"/>
  <c r="I175" i="29"/>
  <c r="J174" i="29"/>
  <c r="I174" i="29"/>
  <c r="J173" i="29"/>
  <c r="I173" i="29"/>
  <c r="J172" i="29"/>
  <c r="I172" i="29"/>
  <c r="J171" i="29"/>
  <c r="I171" i="29"/>
  <c r="J170" i="29"/>
  <c r="I170" i="29"/>
  <c r="J169" i="29"/>
  <c r="I169" i="29"/>
  <c r="J168" i="29"/>
  <c r="I168" i="29"/>
  <c r="J167" i="29"/>
  <c r="I167" i="29"/>
  <c r="J166" i="29"/>
  <c r="I166" i="29"/>
  <c r="J165" i="29"/>
  <c r="I165" i="29"/>
  <c r="J164" i="29"/>
  <c r="I164" i="29"/>
  <c r="J163" i="29"/>
  <c r="I163" i="29"/>
  <c r="J162" i="29"/>
  <c r="I162" i="29"/>
  <c r="J161" i="29"/>
  <c r="I161" i="29"/>
  <c r="J160" i="29"/>
  <c r="I160" i="29"/>
  <c r="J159" i="29"/>
  <c r="I159" i="29"/>
  <c r="J158" i="29"/>
  <c r="I158" i="29"/>
  <c r="J157" i="29"/>
  <c r="I157" i="29"/>
  <c r="J156" i="29"/>
  <c r="I156" i="29"/>
  <c r="J155" i="29"/>
  <c r="I155" i="29"/>
  <c r="J154" i="29"/>
  <c r="I154" i="29"/>
  <c r="J153" i="29"/>
  <c r="I153" i="29"/>
  <c r="J152" i="29"/>
  <c r="I152" i="29"/>
  <c r="J151" i="29"/>
  <c r="I151" i="29"/>
  <c r="J150" i="29"/>
  <c r="I150" i="29"/>
  <c r="J149" i="29"/>
  <c r="I149" i="29"/>
  <c r="J148" i="29"/>
  <c r="I148" i="29"/>
  <c r="J147" i="29"/>
  <c r="I147" i="29"/>
  <c r="J146" i="29"/>
  <c r="I146" i="29"/>
  <c r="J145" i="29"/>
  <c r="I145" i="29"/>
  <c r="J144" i="29"/>
  <c r="I144" i="29"/>
  <c r="J143" i="29"/>
  <c r="I143" i="29"/>
  <c r="J142" i="29"/>
  <c r="I142" i="29"/>
  <c r="J141" i="29"/>
  <c r="I141" i="29"/>
  <c r="J140" i="29"/>
  <c r="I140" i="29"/>
  <c r="J139" i="29"/>
  <c r="I139" i="29"/>
  <c r="J138" i="29"/>
  <c r="I138" i="29"/>
  <c r="J137" i="29"/>
  <c r="I137" i="29"/>
  <c r="J136" i="29"/>
  <c r="I136" i="29"/>
  <c r="J135" i="29"/>
  <c r="I135" i="29"/>
  <c r="J134" i="29"/>
  <c r="I134" i="29"/>
  <c r="J133" i="29"/>
  <c r="I133" i="29"/>
  <c r="J132" i="29"/>
  <c r="I132" i="29"/>
  <c r="J131" i="29"/>
  <c r="I131" i="29"/>
  <c r="J130" i="29"/>
  <c r="I130" i="29"/>
  <c r="J129" i="29"/>
  <c r="I129" i="29"/>
  <c r="J128" i="29"/>
  <c r="I128" i="29"/>
  <c r="J127" i="29"/>
  <c r="I127" i="29"/>
  <c r="J126" i="29"/>
  <c r="I126" i="29"/>
  <c r="J125" i="29"/>
  <c r="I125" i="29"/>
  <c r="J124" i="29"/>
  <c r="I124" i="29"/>
  <c r="J123" i="29"/>
  <c r="I123" i="29"/>
  <c r="J122" i="29"/>
  <c r="I122" i="29"/>
  <c r="J121" i="29"/>
  <c r="I121" i="29"/>
  <c r="J120" i="29"/>
  <c r="I120" i="29"/>
  <c r="J119" i="29"/>
  <c r="I119" i="29"/>
  <c r="J118" i="29"/>
  <c r="I118" i="29"/>
  <c r="J117" i="29"/>
  <c r="I117" i="29"/>
  <c r="J116" i="29"/>
  <c r="I116" i="29"/>
  <c r="J115" i="29"/>
  <c r="I115" i="29"/>
  <c r="J114" i="29"/>
  <c r="I114" i="29"/>
  <c r="J113" i="29"/>
  <c r="I113" i="29"/>
  <c r="J112" i="29"/>
  <c r="I112" i="29"/>
  <c r="J111" i="29"/>
  <c r="I111" i="29"/>
  <c r="J110" i="29"/>
  <c r="I110" i="29"/>
  <c r="J109" i="29"/>
  <c r="I109" i="29"/>
  <c r="J108" i="29"/>
  <c r="I108" i="29"/>
  <c r="J107" i="29"/>
  <c r="I107" i="29"/>
  <c r="J106" i="29"/>
  <c r="I106" i="29"/>
  <c r="J105" i="29"/>
  <c r="I105" i="29"/>
  <c r="J104" i="29"/>
  <c r="I104" i="29"/>
  <c r="J103" i="29"/>
  <c r="I103" i="29"/>
  <c r="J102" i="29"/>
  <c r="I102" i="29"/>
  <c r="J101" i="29"/>
  <c r="I101" i="29"/>
  <c r="J100" i="29"/>
  <c r="I100" i="29"/>
  <c r="J99" i="29"/>
  <c r="I99" i="29"/>
  <c r="J98" i="29"/>
  <c r="I98" i="29"/>
  <c r="J97" i="29"/>
  <c r="I97" i="29"/>
  <c r="J96" i="29"/>
  <c r="I96" i="29"/>
  <c r="J95" i="29"/>
  <c r="I95" i="29"/>
  <c r="J94" i="29"/>
  <c r="I94" i="29"/>
  <c r="J93" i="29"/>
  <c r="I93" i="29"/>
  <c r="J92" i="29"/>
  <c r="I92" i="29"/>
  <c r="J91" i="29"/>
  <c r="I91" i="29"/>
  <c r="J90" i="29"/>
  <c r="I90" i="29"/>
  <c r="J89" i="29"/>
  <c r="I89" i="29"/>
  <c r="J88" i="29"/>
  <c r="I88" i="29"/>
  <c r="J87" i="29"/>
  <c r="I87" i="29"/>
  <c r="J86" i="29"/>
  <c r="I86" i="29"/>
  <c r="J85" i="29"/>
  <c r="I85" i="29"/>
  <c r="J84" i="29"/>
  <c r="I84" i="29"/>
  <c r="J83" i="29"/>
  <c r="I83" i="29"/>
  <c r="J82" i="29"/>
  <c r="I82" i="29"/>
  <c r="J81" i="29"/>
  <c r="I81" i="29"/>
  <c r="J80" i="29"/>
  <c r="I80" i="29"/>
  <c r="J79" i="29"/>
  <c r="I79" i="29"/>
  <c r="J78" i="29"/>
  <c r="I78" i="29"/>
  <c r="J77" i="29"/>
  <c r="I77" i="29"/>
  <c r="J76" i="29"/>
  <c r="I76" i="29"/>
  <c r="J75" i="29"/>
  <c r="I75" i="29"/>
  <c r="J74" i="29"/>
  <c r="I74" i="29"/>
  <c r="J73" i="29"/>
  <c r="I73" i="29"/>
  <c r="J72" i="29"/>
  <c r="I72" i="29"/>
  <c r="J71" i="29"/>
  <c r="I71" i="29"/>
  <c r="J70" i="29"/>
  <c r="I70" i="29"/>
  <c r="J69" i="29"/>
  <c r="I69" i="29"/>
  <c r="J68" i="29"/>
  <c r="I68" i="29"/>
  <c r="J67" i="29"/>
  <c r="I67" i="29"/>
  <c r="J66" i="29"/>
  <c r="I66" i="29"/>
  <c r="J65" i="29"/>
  <c r="I65" i="29"/>
  <c r="J64" i="29"/>
  <c r="I64" i="29"/>
  <c r="J63" i="29"/>
  <c r="I63" i="29"/>
  <c r="J62" i="29"/>
  <c r="I62" i="29"/>
  <c r="J61" i="29"/>
  <c r="I61" i="29"/>
  <c r="J60" i="29"/>
  <c r="I60" i="29"/>
  <c r="J59" i="29"/>
  <c r="I59" i="29"/>
  <c r="J58" i="29"/>
  <c r="I58" i="29"/>
  <c r="J57" i="29"/>
  <c r="I57" i="29"/>
  <c r="J56" i="29"/>
  <c r="I56" i="29"/>
  <c r="J55" i="29"/>
  <c r="I55" i="29"/>
  <c r="J54" i="29"/>
  <c r="I54" i="29"/>
  <c r="J53" i="29"/>
  <c r="I53" i="29"/>
  <c r="J52" i="29"/>
  <c r="I52" i="29"/>
  <c r="J51" i="29"/>
  <c r="I51" i="29"/>
  <c r="J50" i="29"/>
  <c r="I50" i="29"/>
  <c r="J49" i="29"/>
  <c r="I49" i="29"/>
  <c r="J48" i="29"/>
  <c r="I48" i="29"/>
  <c r="J47" i="29"/>
  <c r="I47" i="29"/>
  <c r="J46" i="29"/>
  <c r="I46" i="29"/>
  <c r="J45" i="29"/>
  <c r="I45" i="29"/>
  <c r="J44" i="29"/>
  <c r="I44" i="29"/>
  <c r="J43" i="29"/>
  <c r="I43" i="29"/>
  <c r="J42" i="29"/>
  <c r="I42" i="29"/>
  <c r="J41" i="29"/>
  <c r="I41" i="29"/>
  <c r="J40" i="29"/>
  <c r="I40" i="29"/>
  <c r="J39" i="29"/>
  <c r="I39" i="29"/>
  <c r="J38" i="29"/>
  <c r="I38" i="29"/>
  <c r="J37" i="29"/>
  <c r="I37" i="29"/>
  <c r="J36" i="29"/>
  <c r="I36" i="29"/>
  <c r="J35" i="29"/>
  <c r="I35" i="29"/>
  <c r="J34" i="29"/>
  <c r="I34" i="29"/>
  <c r="J33" i="29"/>
  <c r="I33" i="29"/>
  <c r="J32" i="29"/>
  <c r="I32" i="29"/>
  <c r="J31" i="29"/>
  <c r="I31" i="29"/>
  <c r="J30" i="29"/>
  <c r="I30" i="29"/>
  <c r="J29" i="29"/>
  <c r="I29" i="29"/>
  <c r="J28" i="29"/>
  <c r="I28" i="29"/>
  <c r="J27" i="29"/>
  <c r="I27" i="29"/>
  <c r="J26" i="29"/>
  <c r="I26" i="29"/>
  <c r="J25" i="29"/>
  <c r="I25" i="29"/>
  <c r="J24" i="29"/>
  <c r="I24" i="29"/>
  <c r="J23" i="29"/>
  <c r="I23" i="29"/>
  <c r="J22" i="29"/>
  <c r="I22" i="29"/>
  <c r="J21" i="29"/>
  <c r="I21" i="29"/>
  <c r="J20" i="29"/>
  <c r="I20" i="29"/>
  <c r="J19" i="29"/>
  <c r="I19" i="29"/>
  <c r="J18" i="29"/>
  <c r="I18" i="29"/>
  <c r="J17" i="29"/>
  <c r="I17" i="29"/>
  <c r="J16" i="29"/>
  <c r="I16" i="29"/>
  <c r="J15" i="29"/>
  <c r="I15" i="29"/>
  <c r="J14" i="29"/>
  <c r="I14" i="29"/>
  <c r="J13" i="29"/>
  <c r="I13" i="29"/>
  <c r="J12" i="29"/>
  <c r="I12" i="29"/>
  <c r="J11" i="29"/>
  <c r="I11" i="29"/>
  <c r="J10" i="29"/>
  <c r="I10" i="29"/>
  <c r="J209" i="28"/>
  <c r="I209" i="28"/>
  <c r="J208" i="28"/>
  <c r="I208" i="28"/>
  <c r="J207" i="28"/>
  <c r="I207" i="28"/>
  <c r="J206" i="28"/>
  <c r="I206" i="28"/>
  <c r="J205" i="28"/>
  <c r="I205" i="28"/>
  <c r="J204" i="28"/>
  <c r="I204" i="28"/>
  <c r="J203" i="28"/>
  <c r="I203" i="28"/>
  <c r="J202" i="28"/>
  <c r="I202" i="28"/>
  <c r="J201" i="28"/>
  <c r="I201" i="28"/>
  <c r="J200" i="28"/>
  <c r="I200" i="28"/>
  <c r="J199" i="28"/>
  <c r="I199" i="28"/>
  <c r="J198" i="28"/>
  <c r="I198" i="28"/>
  <c r="J197" i="28"/>
  <c r="I197" i="28"/>
  <c r="J196" i="28"/>
  <c r="I196" i="28"/>
  <c r="J195" i="28"/>
  <c r="I195" i="28"/>
  <c r="J194" i="28"/>
  <c r="I194" i="28"/>
  <c r="J193" i="28"/>
  <c r="I193" i="28"/>
  <c r="J192" i="28"/>
  <c r="I192" i="28"/>
  <c r="J191" i="28"/>
  <c r="I191" i="28"/>
  <c r="J190" i="28"/>
  <c r="I190" i="28"/>
  <c r="J189" i="28"/>
  <c r="I189" i="28"/>
  <c r="J188" i="28"/>
  <c r="I188" i="28"/>
  <c r="J187" i="28"/>
  <c r="I187" i="28"/>
  <c r="J186" i="28"/>
  <c r="I186" i="28"/>
  <c r="J185" i="28"/>
  <c r="I185" i="28"/>
  <c r="J184" i="28"/>
  <c r="I184" i="28"/>
  <c r="J183" i="28"/>
  <c r="I183" i="28"/>
  <c r="J182" i="28"/>
  <c r="I182" i="28"/>
  <c r="J181" i="28"/>
  <c r="I181" i="28"/>
  <c r="J180" i="28"/>
  <c r="I180" i="28"/>
  <c r="J179" i="28"/>
  <c r="I179" i="28"/>
  <c r="J178" i="28"/>
  <c r="I178" i="28"/>
  <c r="J177" i="28"/>
  <c r="I177" i="28"/>
  <c r="J176" i="28"/>
  <c r="I176" i="28"/>
  <c r="J175" i="28"/>
  <c r="I175" i="28"/>
  <c r="J174" i="28"/>
  <c r="I174" i="28"/>
  <c r="J173" i="28"/>
  <c r="I173" i="28"/>
  <c r="J172" i="28"/>
  <c r="I172" i="28"/>
  <c r="J171" i="28"/>
  <c r="I171" i="28"/>
  <c r="J170" i="28"/>
  <c r="I170" i="28"/>
  <c r="J169" i="28"/>
  <c r="I169" i="28"/>
  <c r="J168" i="28"/>
  <c r="I168" i="28"/>
  <c r="J167" i="28"/>
  <c r="I167" i="28"/>
  <c r="J166" i="28"/>
  <c r="I166" i="28"/>
  <c r="J165" i="28"/>
  <c r="I165" i="28"/>
  <c r="J164" i="28"/>
  <c r="I164" i="28"/>
  <c r="J163" i="28"/>
  <c r="I163" i="28"/>
  <c r="J162" i="28"/>
  <c r="I162" i="28"/>
  <c r="J161" i="28"/>
  <c r="I161" i="28"/>
  <c r="J160" i="28"/>
  <c r="I160" i="28"/>
  <c r="J159" i="28"/>
  <c r="I159" i="28"/>
  <c r="J158" i="28"/>
  <c r="I158" i="28"/>
  <c r="J157" i="28"/>
  <c r="I157" i="28"/>
  <c r="J156" i="28"/>
  <c r="I156" i="28"/>
  <c r="J155" i="28"/>
  <c r="I155" i="28"/>
  <c r="J154" i="28"/>
  <c r="I154" i="28"/>
  <c r="J153" i="28"/>
  <c r="I153" i="28"/>
  <c r="J152" i="28"/>
  <c r="I152" i="28"/>
  <c r="J151" i="28"/>
  <c r="I151" i="28"/>
  <c r="J150" i="28"/>
  <c r="I150" i="28"/>
  <c r="J149" i="28"/>
  <c r="I149" i="28"/>
  <c r="J148" i="28"/>
  <c r="I148" i="28"/>
  <c r="J147" i="28"/>
  <c r="I147" i="28"/>
  <c r="J146" i="28"/>
  <c r="I146" i="28"/>
  <c r="J145" i="28"/>
  <c r="I145" i="28"/>
  <c r="J144" i="28"/>
  <c r="I144" i="28"/>
  <c r="J143" i="28"/>
  <c r="I143" i="28"/>
  <c r="J142" i="28"/>
  <c r="I142" i="28"/>
  <c r="J141" i="28"/>
  <c r="I141" i="28"/>
  <c r="J140" i="28"/>
  <c r="I140" i="28"/>
  <c r="J139" i="28"/>
  <c r="I139" i="28"/>
  <c r="J138" i="28"/>
  <c r="I138" i="28"/>
  <c r="J137" i="28"/>
  <c r="I137" i="28"/>
  <c r="J136" i="28"/>
  <c r="I136" i="28"/>
  <c r="J135" i="28"/>
  <c r="I135" i="28"/>
  <c r="J134" i="28"/>
  <c r="I134" i="28"/>
  <c r="J133" i="28"/>
  <c r="I133" i="28"/>
  <c r="J132" i="28"/>
  <c r="I132" i="28"/>
  <c r="J131" i="28"/>
  <c r="I131" i="28"/>
  <c r="J130" i="28"/>
  <c r="I130" i="28"/>
  <c r="J129" i="28"/>
  <c r="I129" i="28"/>
  <c r="J128" i="28"/>
  <c r="I128" i="28"/>
  <c r="J127" i="28"/>
  <c r="I127" i="28"/>
  <c r="J126" i="28"/>
  <c r="I126" i="28"/>
  <c r="J125" i="28"/>
  <c r="I125" i="28"/>
  <c r="J124" i="28"/>
  <c r="I124" i="28"/>
  <c r="J123" i="28"/>
  <c r="I123" i="28"/>
  <c r="J122" i="28"/>
  <c r="I122" i="28"/>
  <c r="J121" i="28"/>
  <c r="I121" i="28"/>
  <c r="J120" i="28"/>
  <c r="I120" i="28"/>
  <c r="J119" i="28"/>
  <c r="I119" i="28"/>
  <c r="J118" i="28"/>
  <c r="I118" i="28"/>
  <c r="J117" i="28"/>
  <c r="I117" i="28"/>
  <c r="J116" i="28"/>
  <c r="I116" i="28"/>
  <c r="J115" i="28"/>
  <c r="I115" i="28"/>
  <c r="J114" i="28"/>
  <c r="I114" i="28"/>
  <c r="J113" i="28"/>
  <c r="I113" i="28"/>
  <c r="J112" i="28"/>
  <c r="I112" i="28"/>
  <c r="J111" i="28"/>
  <c r="I111" i="28"/>
  <c r="J110" i="28"/>
  <c r="I110" i="28"/>
  <c r="J109" i="28"/>
  <c r="I109" i="28"/>
  <c r="J108" i="28"/>
  <c r="I108" i="28"/>
  <c r="J107" i="28"/>
  <c r="I107" i="28"/>
  <c r="J106" i="28"/>
  <c r="I106" i="28"/>
  <c r="J105" i="28"/>
  <c r="I105" i="28"/>
  <c r="J104" i="28"/>
  <c r="I104" i="28"/>
  <c r="J103" i="28"/>
  <c r="I103" i="28"/>
  <c r="J102" i="28"/>
  <c r="I102" i="28"/>
  <c r="J101" i="28"/>
  <c r="I101" i="28"/>
  <c r="J100" i="28"/>
  <c r="I100" i="28"/>
  <c r="J99" i="28"/>
  <c r="I99" i="28"/>
  <c r="J98" i="28"/>
  <c r="I98" i="28"/>
  <c r="J97" i="28"/>
  <c r="I97" i="28"/>
  <c r="J96" i="28"/>
  <c r="I96" i="28"/>
  <c r="J95" i="28"/>
  <c r="I95" i="28"/>
  <c r="J94" i="28"/>
  <c r="I94" i="28"/>
  <c r="J93" i="28"/>
  <c r="I93" i="28"/>
  <c r="J92" i="28"/>
  <c r="I92" i="28"/>
  <c r="J91" i="28"/>
  <c r="I91" i="28"/>
  <c r="J90" i="28"/>
  <c r="I90" i="28"/>
  <c r="J89" i="28"/>
  <c r="I89" i="28"/>
  <c r="J88" i="28"/>
  <c r="I88" i="28"/>
  <c r="J87" i="28"/>
  <c r="I87" i="28"/>
  <c r="J86" i="28"/>
  <c r="I86" i="28"/>
  <c r="J85" i="28"/>
  <c r="I85" i="28"/>
  <c r="J84" i="28"/>
  <c r="I84" i="28"/>
  <c r="J83" i="28"/>
  <c r="I83" i="28"/>
  <c r="J82" i="28"/>
  <c r="I82" i="28"/>
  <c r="J81" i="28"/>
  <c r="I81" i="28"/>
  <c r="J80" i="28"/>
  <c r="I80" i="28"/>
  <c r="J79" i="28"/>
  <c r="I79" i="28"/>
  <c r="J78" i="28"/>
  <c r="I78" i="28"/>
  <c r="J77" i="28"/>
  <c r="I77" i="28"/>
  <c r="J76" i="28"/>
  <c r="I76" i="28"/>
  <c r="J75" i="28"/>
  <c r="I75" i="28"/>
  <c r="J74" i="28"/>
  <c r="I74" i="28"/>
  <c r="J73" i="28"/>
  <c r="I73" i="28"/>
  <c r="J72" i="28"/>
  <c r="I72" i="28"/>
  <c r="J71" i="28"/>
  <c r="I71" i="28"/>
  <c r="J70" i="28"/>
  <c r="I70" i="28"/>
  <c r="J69" i="28"/>
  <c r="I69" i="28"/>
  <c r="J68" i="28"/>
  <c r="I68" i="28"/>
  <c r="J67" i="28"/>
  <c r="I67" i="28"/>
  <c r="J66" i="28"/>
  <c r="I66" i="28"/>
  <c r="J65" i="28"/>
  <c r="I65" i="28"/>
  <c r="J64" i="28"/>
  <c r="I64" i="28"/>
  <c r="J63" i="28"/>
  <c r="I63" i="28"/>
  <c r="J62" i="28"/>
  <c r="I62" i="28"/>
  <c r="J61" i="28"/>
  <c r="I61" i="28"/>
  <c r="J60" i="28"/>
  <c r="I60" i="28"/>
  <c r="J59" i="28"/>
  <c r="I59" i="28"/>
  <c r="J58" i="28"/>
  <c r="I58" i="28"/>
  <c r="J57" i="28"/>
  <c r="I57" i="28"/>
  <c r="J56" i="28"/>
  <c r="I56" i="28"/>
  <c r="J55" i="28"/>
  <c r="I55" i="28"/>
  <c r="J54" i="28"/>
  <c r="I54" i="28"/>
  <c r="J53" i="28"/>
  <c r="I53" i="28"/>
  <c r="J52" i="28"/>
  <c r="I52" i="28"/>
  <c r="J51" i="28"/>
  <c r="I51" i="28"/>
  <c r="J50" i="28"/>
  <c r="I50" i="28"/>
  <c r="J49" i="28"/>
  <c r="I49" i="28"/>
  <c r="J48" i="28"/>
  <c r="I48" i="28"/>
  <c r="J47" i="28"/>
  <c r="I47" i="28"/>
  <c r="J46" i="28"/>
  <c r="I46" i="28"/>
  <c r="J45" i="28"/>
  <c r="I45" i="28"/>
  <c r="J44" i="28"/>
  <c r="I44" i="28"/>
  <c r="J43" i="28"/>
  <c r="I43" i="28"/>
  <c r="J42" i="28"/>
  <c r="I42" i="28"/>
  <c r="J41" i="28"/>
  <c r="I41" i="28"/>
  <c r="J40" i="28"/>
  <c r="I40" i="28"/>
  <c r="J39" i="28"/>
  <c r="I39" i="28"/>
  <c r="J38" i="28"/>
  <c r="I38" i="28"/>
  <c r="J37" i="28"/>
  <c r="I37" i="28"/>
  <c r="J36" i="28"/>
  <c r="I36" i="28"/>
  <c r="J35" i="28"/>
  <c r="I35" i="28"/>
  <c r="J34" i="28"/>
  <c r="I34" i="28"/>
  <c r="J33" i="28"/>
  <c r="I33" i="28"/>
  <c r="J32" i="28"/>
  <c r="I32" i="28"/>
  <c r="J31" i="28"/>
  <c r="I31" i="28"/>
  <c r="J30" i="28"/>
  <c r="I30" i="28"/>
  <c r="J29" i="28"/>
  <c r="I29" i="28"/>
  <c r="J28" i="28"/>
  <c r="I28" i="28"/>
  <c r="J27" i="28"/>
  <c r="I27" i="28"/>
  <c r="J26" i="28"/>
  <c r="I26" i="28"/>
  <c r="J25" i="28"/>
  <c r="I25" i="28"/>
  <c r="J24" i="28"/>
  <c r="I24" i="28"/>
  <c r="J23" i="28"/>
  <c r="I23" i="28"/>
  <c r="J22" i="28"/>
  <c r="I22" i="28"/>
  <c r="J21" i="28"/>
  <c r="I21" i="28"/>
  <c r="J20" i="28"/>
  <c r="I20" i="28"/>
  <c r="J19" i="28"/>
  <c r="I19" i="28"/>
  <c r="J18" i="28"/>
  <c r="I18" i="28"/>
  <c r="J17" i="28"/>
  <c r="I17" i="28"/>
  <c r="J16" i="28"/>
  <c r="I16" i="28"/>
  <c r="J15" i="28"/>
  <c r="I15" i="28"/>
  <c r="J14" i="28"/>
  <c r="I14" i="28"/>
  <c r="J13" i="28"/>
  <c r="I13" i="28"/>
  <c r="J12" i="28"/>
  <c r="I12" i="28"/>
  <c r="J11" i="28"/>
  <c r="I11" i="28"/>
  <c r="J10" i="28"/>
  <c r="I10" i="28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209" i="26"/>
  <c r="I209" i="26"/>
  <c r="J208" i="26"/>
  <c r="I208" i="26"/>
  <c r="J207" i="26"/>
  <c r="I207" i="26"/>
  <c r="J206" i="26"/>
  <c r="I206" i="26"/>
  <c r="J205" i="26"/>
  <c r="I205" i="26"/>
  <c r="J204" i="26"/>
  <c r="I204" i="26"/>
  <c r="J203" i="26"/>
  <c r="I203" i="26"/>
  <c r="J202" i="26"/>
  <c r="I202" i="26"/>
  <c r="J201" i="26"/>
  <c r="I201" i="26"/>
  <c r="J200" i="26"/>
  <c r="I200" i="26"/>
  <c r="J199" i="26"/>
  <c r="I199" i="26"/>
  <c r="J198" i="26"/>
  <c r="I198" i="26"/>
  <c r="J197" i="26"/>
  <c r="I197" i="26"/>
  <c r="J196" i="26"/>
  <c r="I196" i="26"/>
  <c r="J195" i="26"/>
  <c r="I195" i="26"/>
  <c r="J194" i="26"/>
  <c r="I194" i="26"/>
  <c r="J193" i="26"/>
  <c r="I193" i="26"/>
  <c r="J192" i="26"/>
  <c r="I192" i="26"/>
  <c r="J191" i="26"/>
  <c r="I191" i="26"/>
  <c r="J190" i="26"/>
  <c r="I190" i="26"/>
  <c r="J189" i="26"/>
  <c r="I189" i="26"/>
  <c r="J188" i="26"/>
  <c r="I188" i="26"/>
  <c r="J187" i="26"/>
  <c r="I187" i="26"/>
  <c r="J186" i="26"/>
  <c r="I186" i="26"/>
  <c r="J185" i="26"/>
  <c r="I185" i="26"/>
  <c r="J184" i="26"/>
  <c r="I184" i="26"/>
  <c r="J183" i="26"/>
  <c r="I183" i="26"/>
  <c r="J182" i="26"/>
  <c r="I182" i="26"/>
  <c r="J181" i="26"/>
  <c r="I181" i="26"/>
  <c r="J180" i="26"/>
  <c r="I180" i="26"/>
  <c r="J179" i="26"/>
  <c r="I179" i="26"/>
  <c r="J178" i="26"/>
  <c r="I178" i="26"/>
  <c r="J177" i="26"/>
  <c r="I177" i="26"/>
  <c r="J176" i="26"/>
  <c r="I176" i="26"/>
  <c r="J175" i="26"/>
  <c r="I175" i="26"/>
  <c r="J174" i="26"/>
  <c r="I174" i="26"/>
  <c r="J173" i="26"/>
  <c r="I173" i="26"/>
  <c r="J172" i="26"/>
  <c r="I172" i="26"/>
  <c r="J171" i="26"/>
  <c r="I171" i="26"/>
  <c r="J170" i="26"/>
  <c r="I170" i="26"/>
  <c r="J169" i="26"/>
  <c r="I169" i="26"/>
  <c r="J168" i="26"/>
  <c r="I168" i="26"/>
  <c r="J167" i="26"/>
  <c r="I167" i="26"/>
  <c r="J166" i="26"/>
  <c r="I166" i="26"/>
  <c r="J165" i="26"/>
  <c r="I165" i="26"/>
  <c r="J164" i="26"/>
  <c r="I164" i="26"/>
  <c r="J163" i="26"/>
  <c r="I163" i="26"/>
  <c r="J162" i="26"/>
  <c r="I162" i="26"/>
  <c r="J161" i="26"/>
  <c r="I161" i="26"/>
  <c r="J160" i="26"/>
  <c r="I160" i="26"/>
  <c r="J159" i="26"/>
  <c r="I159" i="26"/>
  <c r="J158" i="26"/>
  <c r="I158" i="26"/>
  <c r="J157" i="26"/>
  <c r="I157" i="26"/>
  <c r="J156" i="26"/>
  <c r="I156" i="26"/>
  <c r="J155" i="26"/>
  <c r="I155" i="26"/>
  <c r="J154" i="26"/>
  <c r="I154" i="26"/>
  <c r="J153" i="26"/>
  <c r="I153" i="26"/>
  <c r="J152" i="26"/>
  <c r="I152" i="26"/>
  <c r="J151" i="26"/>
  <c r="I151" i="26"/>
  <c r="J150" i="26"/>
  <c r="I150" i="26"/>
  <c r="J149" i="26"/>
  <c r="I149" i="26"/>
  <c r="J148" i="26"/>
  <c r="I148" i="26"/>
  <c r="J147" i="26"/>
  <c r="I147" i="26"/>
  <c r="J146" i="26"/>
  <c r="I146" i="26"/>
  <c r="J145" i="26"/>
  <c r="I145" i="26"/>
  <c r="J144" i="26"/>
  <c r="I144" i="26"/>
  <c r="J143" i="26"/>
  <c r="I143" i="26"/>
  <c r="J142" i="26"/>
  <c r="I142" i="26"/>
  <c r="J141" i="26"/>
  <c r="I141" i="26"/>
  <c r="J140" i="26"/>
  <c r="I140" i="26"/>
  <c r="J139" i="26"/>
  <c r="I139" i="26"/>
  <c r="J138" i="26"/>
  <c r="I138" i="26"/>
  <c r="J137" i="26"/>
  <c r="I137" i="26"/>
  <c r="J136" i="26"/>
  <c r="I136" i="26"/>
  <c r="J135" i="26"/>
  <c r="I135" i="26"/>
  <c r="J134" i="26"/>
  <c r="I134" i="26"/>
  <c r="J133" i="26"/>
  <c r="I133" i="26"/>
  <c r="J132" i="26"/>
  <c r="I132" i="26"/>
  <c r="J131" i="26"/>
  <c r="I131" i="26"/>
  <c r="J130" i="26"/>
  <c r="I130" i="26"/>
  <c r="J129" i="26"/>
  <c r="I129" i="26"/>
  <c r="J128" i="26"/>
  <c r="I128" i="26"/>
  <c r="J127" i="26"/>
  <c r="I127" i="26"/>
  <c r="J126" i="26"/>
  <c r="I126" i="26"/>
  <c r="J125" i="26"/>
  <c r="I125" i="26"/>
  <c r="J124" i="26"/>
  <c r="I124" i="26"/>
  <c r="J123" i="26"/>
  <c r="I123" i="26"/>
  <c r="J122" i="26"/>
  <c r="I122" i="26"/>
  <c r="J121" i="26"/>
  <c r="I121" i="26"/>
  <c r="J120" i="26"/>
  <c r="I120" i="26"/>
  <c r="J119" i="26"/>
  <c r="I119" i="26"/>
  <c r="J118" i="26"/>
  <c r="I118" i="26"/>
  <c r="J117" i="26"/>
  <c r="I117" i="26"/>
  <c r="J116" i="26"/>
  <c r="I116" i="26"/>
  <c r="J115" i="26"/>
  <c r="I115" i="26"/>
  <c r="J114" i="26"/>
  <c r="I114" i="26"/>
  <c r="J113" i="26"/>
  <c r="I113" i="26"/>
  <c r="J112" i="26"/>
  <c r="I112" i="26"/>
  <c r="J111" i="26"/>
  <c r="I111" i="26"/>
  <c r="J110" i="26"/>
  <c r="I110" i="26"/>
  <c r="J109" i="26"/>
  <c r="I109" i="26"/>
  <c r="J108" i="26"/>
  <c r="I108" i="26"/>
  <c r="J107" i="26"/>
  <c r="I107" i="26"/>
  <c r="J106" i="26"/>
  <c r="I106" i="26"/>
  <c r="J105" i="26"/>
  <c r="I105" i="26"/>
  <c r="J104" i="26"/>
  <c r="I104" i="26"/>
  <c r="J103" i="26"/>
  <c r="I103" i="26"/>
  <c r="J102" i="26"/>
  <c r="I102" i="26"/>
  <c r="J101" i="26"/>
  <c r="I101" i="26"/>
  <c r="J100" i="26"/>
  <c r="I100" i="26"/>
  <c r="J99" i="26"/>
  <c r="I99" i="26"/>
  <c r="J98" i="26"/>
  <c r="I98" i="26"/>
  <c r="J97" i="26"/>
  <c r="I97" i="26"/>
  <c r="J96" i="26"/>
  <c r="I96" i="26"/>
  <c r="J95" i="26"/>
  <c r="I95" i="26"/>
  <c r="J94" i="26"/>
  <c r="I94" i="26"/>
  <c r="J93" i="26"/>
  <c r="I93" i="26"/>
  <c r="J92" i="26"/>
  <c r="I92" i="26"/>
  <c r="J91" i="26"/>
  <c r="I91" i="26"/>
  <c r="J90" i="26"/>
  <c r="I90" i="26"/>
  <c r="J89" i="26"/>
  <c r="I89" i="26"/>
  <c r="J88" i="26"/>
  <c r="I88" i="26"/>
  <c r="J87" i="26"/>
  <c r="I87" i="26"/>
  <c r="J86" i="26"/>
  <c r="I86" i="26"/>
  <c r="J85" i="26"/>
  <c r="I85" i="26"/>
  <c r="J84" i="26"/>
  <c r="I84" i="26"/>
  <c r="J83" i="26"/>
  <c r="I83" i="26"/>
  <c r="J82" i="26"/>
  <c r="I82" i="26"/>
  <c r="J81" i="26"/>
  <c r="I81" i="26"/>
  <c r="J80" i="26"/>
  <c r="I80" i="26"/>
  <c r="J79" i="26"/>
  <c r="I79" i="26"/>
  <c r="J78" i="26"/>
  <c r="I78" i="26"/>
  <c r="J77" i="26"/>
  <c r="I77" i="26"/>
  <c r="J76" i="26"/>
  <c r="I76" i="26"/>
  <c r="J75" i="26"/>
  <c r="I75" i="26"/>
  <c r="J74" i="26"/>
  <c r="I74" i="26"/>
  <c r="J73" i="26"/>
  <c r="I73" i="26"/>
  <c r="J72" i="26"/>
  <c r="I72" i="26"/>
  <c r="J71" i="26"/>
  <c r="I71" i="26"/>
  <c r="J70" i="26"/>
  <c r="I70" i="26"/>
  <c r="J69" i="26"/>
  <c r="I69" i="26"/>
  <c r="J68" i="26"/>
  <c r="I68" i="26"/>
  <c r="J67" i="26"/>
  <c r="I67" i="26"/>
  <c r="J66" i="26"/>
  <c r="I66" i="26"/>
  <c r="J65" i="26"/>
  <c r="I65" i="26"/>
  <c r="J64" i="26"/>
  <c r="I64" i="26"/>
  <c r="J63" i="26"/>
  <c r="I63" i="26"/>
  <c r="J62" i="26"/>
  <c r="I62" i="26"/>
  <c r="J61" i="26"/>
  <c r="I61" i="26"/>
  <c r="J60" i="26"/>
  <c r="I60" i="26"/>
  <c r="J59" i="26"/>
  <c r="I59" i="26"/>
  <c r="J58" i="26"/>
  <c r="I58" i="26"/>
  <c r="J57" i="26"/>
  <c r="I57" i="26"/>
  <c r="J56" i="26"/>
  <c r="I56" i="26"/>
  <c r="J55" i="26"/>
  <c r="I55" i="26"/>
  <c r="J54" i="26"/>
  <c r="I54" i="26"/>
  <c r="J53" i="26"/>
  <c r="I53" i="26"/>
  <c r="J52" i="26"/>
  <c r="I52" i="26"/>
  <c r="J51" i="26"/>
  <c r="I51" i="26"/>
  <c r="J50" i="26"/>
  <c r="I50" i="26"/>
  <c r="J49" i="26"/>
  <c r="I49" i="26"/>
  <c r="J48" i="26"/>
  <c r="I48" i="26"/>
  <c r="J47" i="26"/>
  <c r="I47" i="26"/>
  <c r="J46" i="26"/>
  <c r="I46" i="26"/>
  <c r="J45" i="26"/>
  <c r="I45" i="26"/>
  <c r="J44" i="26"/>
  <c r="I44" i="26"/>
  <c r="J43" i="26"/>
  <c r="I43" i="26"/>
  <c r="J42" i="26"/>
  <c r="I42" i="26"/>
  <c r="J41" i="26"/>
  <c r="I41" i="26"/>
  <c r="J40" i="26"/>
  <c r="I40" i="26"/>
  <c r="J39" i="26"/>
  <c r="I39" i="26"/>
  <c r="J38" i="26"/>
  <c r="I38" i="26"/>
  <c r="J37" i="26"/>
  <c r="I37" i="26"/>
  <c r="J36" i="26"/>
  <c r="I36" i="26"/>
  <c r="J35" i="26"/>
  <c r="I35" i="26"/>
  <c r="J34" i="26"/>
  <c r="I34" i="26"/>
  <c r="J33" i="26"/>
  <c r="I33" i="26"/>
  <c r="J32" i="26"/>
  <c r="I32" i="26"/>
  <c r="J31" i="26"/>
  <c r="I31" i="26"/>
  <c r="J30" i="26"/>
  <c r="I30" i="26"/>
  <c r="J29" i="26"/>
  <c r="I29" i="26"/>
  <c r="J28" i="26"/>
  <c r="I28" i="26"/>
  <c r="J27" i="26"/>
  <c r="I27" i="26"/>
  <c r="J26" i="26"/>
  <c r="I26" i="26"/>
  <c r="J25" i="26"/>
  <c r="I25" i="26"/>
  <c r="J24" i="26"/>
  <c r="I24" i="26"/>
  <c r="J23" i="26"/>
  <c r="I23" i="26"/>
  <c r="J22" i="26"/>
  <c r="I22" i="26"/>
  <c r="J21" i="26"/>
  <c r="I21" i="26"/>
  <c r="J20" i="26"/>
  <c r="I20" i="26"/>
  <c r="J19" i="26"/>
  <c r="I19" i="26"/>
  <c r="J18" i="26"/>
  <c r="I18" i="26"/>
  <c r="J17" i="26"/>
  <c r="I17" i="26"/>
  <c r="J16" i="26"/>
  <c r="I16" i="26"/>
  <c r="J15" i="26"/>
  <c r="I15" i="26"/>
  <c r="J14" i="26"/>
  <c r="I14" i="26"/>
  <c r="J13" i="26"/>
  <c r="I13" i="26"/>
  <c r="J12" i="26"/>
  <c r="I12" i="26"/>
  <c r="J11" i="26"/>
  <c r="I11" i="26"/>
  <c r="J10" i="26"/>
  <c r="I10" i="26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117" i="25"/>
  <c r="I117" i="25"/>
  <c r="J116" i="25"/>
  <c r="I116" i="25"/>
  <c r="J115" i="25"/>
  <c r="I115" i="25"/>
  <c r="J114" i="25"/>
  <c r="I114" i="25"/>
  <c r="J113" i="25"/>
  <c r="I113" i="25"/>
  <c r="J112" i="25"/>
  <c r="I112" i="25"/>
  <c r="J111" i="25"/>
  <c r="I111" i="25"/>
  <c r="J110" i="25"/>
  <c r="I110" i="25"/>
  <c r="J109" i="25"/>
  <c r="I109" i="25"/>
  <c r="J108" i="25"/>
  <c r="I108" i="25"/>
  <c r="J107" i="25"/>
  <c r="I107" i="25"/>
  <c r="J106" i="25"/>
  <c r="I106" i="25"/>
  <c r="J105" i="25"/>
  <c r="I105" i="25"/>
  <c r="J104" i="25"/>
  <c r="I104" i="25"/>
  <c r="J103" i="25"/>
  <c r="I103" i="25"/>
  <c r="J102" i="25"/>
  <c r="I102" i="25"/>
  <c r="J101" i="25"/>
  <c r="I101" i="25"/>
  <c r="J100" i="25"/>
  <c r="I100" i="25"/>
  <c r="J99" i="25"/>
  <c r="I99" i="25"/>
  <c r="J98" i="25"/>
  <c r="I98" i="25"/>
  <c r="J97" i="25"/>
  <c r="I97" i="25"/>
  <c r="J96" i="25"/>
  <c r="I96" i="25"/>
  <c r="J95" i="25"/>
  <c r="I95" i="25"/>
  <c r="J94" i="25"/>
  <c r="I94" i="25"/>
  <c r="J93" i="25"/>
  <c r="I93" i="25"/>
  <c r="J92" i="25"/>
  <c r="I92" i="25"/>
  <c r="J91" i="25"/>
  <c r="I91" i="25"/>
  <c r="J90" i="25"/>
  <c r="I90" i="25"/>
  <c r="J89" i="25"/>
  <c r="I89" i="25"/>
  <c r="J88" i="25"/>
  <c r="I88" i="25"/>
  <c r="J87" i="25"/>
  <c r="I87" i="25"/>
  <c r="J86" i="25"/>
  <c r="I86" i="25"/>
  <c r="J85" i="25"/>
  <c r="I85" i="25"/>
  <c r="J84" i="25"/>
  <c r="I84" i="25"/>
  <c r="J83" i="25"/>
  <c r="I83" i="25"/>
  <c r="J82" i="25"/>
  <c r="I82" i="25"/>
  <c r="J81" i="25"/>
  <c r="I81" i="25"/>
  <c r="J80" i="25"/>
  <c r="I80" i="25"/>
  <c r="J79" i="25"/>
  <c r="I79" i="25"/>
  <c r="J78" i="25"/>
  <c r="I78" i="25"/>
  <c r="J77" i="25"/>
  <c r="I77" i="25"/>
  <c r="J76" i="25"/>
  <c r="I76" i="25"/>
  <c r="J75" i="25"/>
  <c r="I75" i="25"/>
  <c r="J74" i="25"/>
  <c r="I74" i="25"/>
  <c r="J73" i="25"/>
  <c r="I73" i="25"/>
  <c r="J72" i="25"/>
  <c r="I72" i="25"/>
  <c r="J71" i="25"/>
  <c r="I71" i="25"/>
  <c r="J70" i="25"/>
  <c r="I70" i="25"/>
  <c r="J69" i="25"/>
  <c r="I69" i="25"/>
  <c r="J68" i="25"/>
  <c r="I68" i="25"/>
  <c r="J67" i="25"/>
  <c r="I67" i="25"/>
  <c r="J66" i="25"/>
  <c r="I66" i="25"/>
  <c r="J65" i="25"/>
  <c r="I65" i="25"/>
  <c r="J64" i="25"/>
  <c r="I64" i="25"/>
  <c r="J63" i="25"/>
  <c r="I63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6" i="25"/>
  <c r="I46" i="25"/>
  <c r="J45" i="25"/>
  <c r="I45" i="25"/>
  <c r="J44" i="25"/>
  <c r="I44" i="25"/>
  <c r="J43" i="25"/>
  <c r="I43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J26" i="25"/>
  <c r="I26" i="25"/>
  <c r="J25" i="25"/>
  <c r="I25" i="25"/>
  <c r="J24" i="25"/>
  <c r="I24" i="25"/>
  <c r="J23" i="25"/>
  <c r="I23" i="25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209" i="24"/>
  <c r="I209" i="24"/>
  <c r="J208" i="24"/>
  <c r="I208" i="24"/>
  <c r="J207" i="24"/>
  <c r="I207" i="24"/>
  <c r="J206" i="24"/>
  <c r="I206" i="24"/>
  <c r="J205" i="24"/>
  <c r="I205" i="24"/>
  <c r="J204" i="24"/>
  <c r="I204" i="24"/>
  <c r="J203" i="24"/>
  <c r="I203" i="24"/>
  <c r="J202" i="24"/>
  <c r="I202" i="24"/>
  <c r="J201" i="24"/>
  <c r="I201" i="24"/>
  <c r="J200" i="24"/>
  <c r="I200" i="24"/>
  <c r="J199" i="24"/>
  <c r="I199" i="24"/>
  <c r="J198" i="24"/>
  <c r="I198" i="24"/>
  <c r="J197" i="24"/>
  <c r="I197" i="24"/>
  <c r="J196" i="24"/>
  <c r="I196" i="24"/>
  <c r="J195" i="24"/>
  <c r="I195" i="24"/>
  <c r="J194" i="24"/>
  <c r="I194" i="24"/>
  <c r="J193" i="24"/>
  <c r="I193" i="24"/>
  <c r="J192" i="24"/>
  <c r="I192" i="24"/>
  <c r="J191" i="24"/>
  <c r="I191" i="24"/>
  <c r="J190" i="24"/>
  <c r="I190" i="24"/>
  <c r="J189" i="24"/>
  <c r="I189" i="24"/>
  <c r="J188" i="24"/>
  <c r="I188" i="24"/>
  <c r="J187" i="24"/>
  <c r="I187" i="24"/>
  <c r="J186" i="24"/>
  <c r="I186" i="24"/>
  <c r="J185" i="24"/>
  <c r="I185" i="24"/>
  <c r="J184" i="24"/>
  <c r="I184" i="24"/>
  <c r="J183" i="24"/>
  <c r="I183" i="24"/>
  <c r="J182" i="24"/>
  <c r="I182" i="24"/>
  <c r="J181" i="24"/>
  <c r="I181" i="24"/>
  <c r="J180" i="24"/>
  <c r="I180" i="24"/>
  <c r="J179" i="24"/>
  <c r="I179" i="24"/>
  <c r="J178" i="24"/>
  <c r="I178" i="24"/>
  <c r="J177" i="24"/>
  <c r="I177" i="24"/>
  <c r="J176" i="24"/>
  <c r="I176" i="24"/>
  <c r="J175" i="24"/>
  <c r="I175" i="24"/>
  <c r="J174" i="24"/>
  <c r="I174" i="24"/>
  <c r="J173" i="24"/>
  <c r="I173" i="24"/>
  <c r="J172" i="24"/>
  <c r="I172" i="24"/>
  <c r="J171" i="24"/>
  <c r="I171" i="24"/>
  <c r="J170" i="24"/>
  <c r="I170" i="24"/>
  <c r="J169" i="24"/>
  <c r="I169" i="24"/>
  <c r="J168" i="24"/>
  <c r="I168" i="24"/>
  <c r="J167" i="24"/>
  <c r="I167" i="24"/>
  <c r="J166" i="24"/>
  <c r="I166" i="24"/>
  <c r="J165" i="24"/>
  <c r="I165" i="24"/>
  <c r="J164" i="24"/>
  <c r="I164" i="24"/>
  <c r="J163" i="24"/>
  <c r="I163" i="24"/>
  <c r="J162" i="24"/>
  <c r="I162" i="24"/>
  <c r="J161" i="24"/>
  <c r="I161" i="24"/>
  <c r="J160" i="24"/>
  <c r="I160" i="24"/>
  <c r="J159" i="24"/>
  <c r="I159" i="24"/>
  <c r="J158" i="24"/>
  <c r="I158" i="24"/>
  <c r="J157" i="24"/>
  <c r="I157" i="24"/>
  <c r="J156" i="24"/>
  <c r="I156" i="24"/>
  <c r="J155" i="24"/>
  <c r="I155" i="24"/>
  <c r="J154" i="24"/>
  <c r="I154" i="24"/>
  <c r="J153" i="24"/>
  <c r="I153" i="24"/>
  <c r="J152" i="24"/>
  <c r="I152" i="24"/>
  <c r="J151" i="24"/>
  <c r="I151" i="24"/>
  <c r="J150" i="24"/>
  <c r="I150" i="24"/>
  <c r="J149" i="24"/>
  <c r="I149" i="24"/>
  <c r="J148" i="24"/>
  <c r="I148" i="24"/>
  <c r="J147" i="24"/>
  <c r="I147" i="24"/>
  <c r="J146" i="24"/>
  <c r="I146" i="24"/>
  <c r="J145" i="24"/>
  <c r="I145" i="24"/>
  <c r="J144" i="24"/>
  <c r="I144" i="24"/>
  <c r="J143" i="24"/>
  <c r="I143" i="24"/>
  <c r="J142" i="24"/>
  <c r="I142" i="24"/>
  <c r="J141" i="24"/>
  <c r="I141" i="24"/>
  <c r="J140" i="24"/>
  <c r="I140" i="24"/>
  <c r="J139" i="24"/>
  <c r="I139" i="24"/>
  <c r="J138" i="24"/>
  <c r="I138" i="24"/>
  <c r="J137" i="24"/>
  <c r="I137" i="24"/>
  <c r="J136" i="24"/>
  <c r="I136" i="24"/>
  <c r="J135" i="24"/>
  <c r="I135" i="24"/>
  <c r="J134" i="24"/>
  <c r="I134" i="24"/>
  <c r="J133" i="24"/>
  <c r="I133" i="24"/>
  <c r="J132" i="24"/>
  <c r="I132" i="24"/>
  <c r="J131" i="24"/>
  <c r="I131" i="24"/>
  <c r="J130" i="24"/>
  <c r="I130" i="24"/>
  <c r="J129" i="24"/>
  <c r="I129" i="24"/>
  <c r="J128" i="24"/>
  <c r="I128" i="24"/>
  <c r="J127" i="24"/>
  <c r="I127" i="24"/>
  <c r="J126" i="24"/>
  <c r="I126" i="24"/>
  <c r="J125" i="24"/>
  <c r="I125" i="24"/>
  <c r="J124" i="24"/>
  <c r="I124" i="24"/>
  <c r="J123" i="24"/>
  <c r="I123" i="24"/>
  <c r="J122" i="24"/>
  <c r="I122" i="24"/>
  <c r="J121" i="24"/>
  <c r="I121" i="24"/>
  <c r="J120" i="24"/>
  <c r="I120" i="24"/>
  <c r="J119" i="24"/>
  <c r="I119" i="24"/>
  <c r="J118" i="24"/>
  <c r="I118" i="24"/>
  <c r="J117" i="24"/>
  <c r="I117" i="24"/>
  <c r="J116" i="24"/>
  <c r="I116" i="24"/>
  <c r="J115" i="24"/>
  <c r="I115" i="24"/>
  <c r="J114" i="24"/>
  <c r="I114" i="24"/>
  <c r="J113" i="24"/>
  <c r="I113" i="24"/>
  <c r="J112" i="24"/>
  <c r="I112" i="24"/>
  <c r="J111" i="24"/>
  <c r="I111" i="24"/>
  <c r="J110" i="24"/>
  <c r="I110" i="24"/>
  <c r="J109" i="24"/>
  <c r="I109" i="24"/>
  <c r="J108" i="24"/>
  <c r="I108" i="24"/>
  <c r="J107" i="24"/>
  <c r="I107" i="24"/>
  <c r="J106" i="24"/>
  <c r="I106" i="24"/>
  <c r="J105" i="24"/>
  <c r="I105" i="24"/>
  <c r="J104" i="24"/>
  <c r="I104" i="24"/>
  <c r="J103" i="24"/>
  <c r="I103" i="24"/>
  <c r="J102" i="24"/>
  <c r="I102" i="24"/>
  <c r="J101" i="24"/>
  <c r="I101" i="24"/>
  <c r="J100" i="24"/>
  <c r="I100" i="24"/>
  <c r="J99" i="24"/>
  <c r="I99" i="24"/>
  <c r="J98" i="24"/>
  <c r="I98" i="24"/>
  <c r="J97" i="24"/>
  <c r="I97" i="24"/>
  <c r="J96" i="24"/>
  <c r="I96" i="24"/>
  <c r="J95" i="24"/>
  <c r="I95" i="24"/>
  <c r="J94" i="24"/>
  <c r="I94" i="24"/>
  <c r="J93" i="24"/>
  <c r="I93" i="24"/>
  <c r="J92" i="24"/>
  <c r="I92" i="24"/>
  <c r="J91" i="24"/>
  <c r="I91" i="24"/>
  <c r="J90" i="24"/>
  <c r="I90" i="24"/>
  <c r="J89" i="24"/>
  <c r="I89" i="24"/>
  <c r="J88" i="24"/>
  <c r="I88" i="24"/>
  <c r="J87" i="24"/>
  <c r="I87" i="24"/>
  <c r="J86" i="24"/>
  <c r="I86" i="24"/>
  <c r="J85" i="24"/>
  <c r="I85" i="24"/>
  <c r="J84" i="24"/>
  <c r="I84" i="24"/>
  <c r="J83" i="24"/>
  <c r="I83" i="24"/>
  <c r="J82" i="24"/>
  <c r="I82" i="24"/>
  <c r="J81" i="24"/>
  <c r="I81" i="24"/>
  <c r="J80" i="24"/>
  <c r="I80" i="24"/>
  <c r="J79" i="24"/>
  <c r="I79" i="24"/>
  <c r="J78" i="24"/>
  <c r="I78" i="24"/>
  <c r="J77" i="24"/>
  <c r="I77" i="24"/>
  <c r="J76" i="24"/>
  <c r="I76" i="24"/>
  <c r="J75" i="24"/>
  <c r="I75" i="24"/>
  <c r="J74" i="24"/>
  <c r="I74" i="24"/>
  <c r="J73" i="24"/>
  <c r="I73" i="24"/>
  <c r="J72" i="24"/>
  <c r="I72" i="24"/>
  <c r="J71" i="24"/>
  <c r="I71" i="24"/>
  <c r="J70" i="24"/>
  <c r="I70" i="24"/>
  <c r="J69" i="24"/>
  <c r="I69" i="24"/>
  <c r="J68" i="24"/>
  <c r="I68" i="24"/>
  <c r="J67" i="24"/>
  <c r="I67" i="24"/>
  <c r="J66" i="24"/>
  <c r="I66" i="24"/>
  <c r="J65" i="24"/>
  <c r="I65" i="24"/>
  <c r="J64" i="24"/>
  <c r="I64" i="24"/>
  <c r="J63" i="24"/>
  <c r="I63" i="24"/>
  <c r="J62" i="24"/>
  <c r="I62" i="24"/>
  <c r="J61" i="24"/>
  <c r="I61" i="24"/>
  <c r="J60" i="24"/>
  <c r="I60" i="24"/>
  <c r="J59" i="24"/>
  <c r="I59" i="24"/>
  <c r="J58" i="24"/>
  <c r="I58" i="24"/>
  <c r="J57" i="24"/>
  <c r="I57" i="24"/>
  <c r="J56" i="24"/>
  <c r="I56" i="24"/>
  <c r="J55" i="24"/>
  <c r="I55" i="24"/>
  <c r="J54" i="24"/>
  <c r="I54" i="24"/>
  <c r="J53" i="24"/>
  <c r="I53" i="24"/>
  <c r="J52" i="24"/>
  <c r="I52" i="24"/>
  <c r="J51" i="24"/>
  <c r="I51" i="24"/>
  <c r="J50" i="24"/>
  <c r="I50" i="24"/>
  <c r="J49" i="24"/>
  <c r="I49" i="24"/>
  <c r="J48" i="24"/>
  <c r="I48" i="24"/>
  <c r="J47" i="24"/>
  <c r="I47" i="24"/>
  <c r="J46" i="24"/>
  <c r="I46" i="24"/>
  <c r="J45" i="24"/>
  <c r="I45" i="24"/>
  <c r="J44" i="24"/>
  <c r="I44" i="24"/>
  <c r="J43" i="24"/>
  <c r="I43" i="24"/>
  <c r="J42" i="24"/>
  <c r="I42" i="24"/>
  <c r="J41" i="24"/>
  <c r="I41" i="24"/>
  <c r="J40" i="24"/>
  <c r="I40" i="24"/>
  <c r="J39" i="24"/>
  <c r="I39" i="24"/>
  <c r="J38" i="24"/>
  <c r="I38" i="24"/>
  <c r="J37" i="24"/>
  <c r="I37" i="24"/>
  <c r="J36" i="24"/>
  <c r="I36" i="24"/>
  <c r="J35" i="24"/>
  <c r="I35" i="24"/>
  <c r="J34" i="24"/>
  <c r="I34" i="24"/>
  <c r="J33" i="24"/>
  <c r="I33" i="24"/>
  <c r="J32" i="24"/>
  <c r="I32" i="24"/>
  <c r="J31" i="24"/>
  <c r="I31" i="24"/>
  <c r="J30" i="24"/>
  <c r="I30" i="24"/>
  <c r="J29" i="24"/>
  <c r="I29" i="24"/>
  <c r="J28" i="24"/>
  <c r="I28" i="24"/>
  <c r="J27" i="24"/>
  <c r="I27" i="24"/>
  <c r="J26" i="24"/>
  <c r="I26" i="24"/>
  <c r="J25" i="24"/>
  <c r="I25" i="24"/>
  <c r="J24" i="24"/>
  <c r="I24" i="24"/>
  <c r="J23" i="24"/>
  <c r="I23" i="24"/>
  <c r="J22" i="24"/>
  <c r="I22" i="24"/>
  <c r="J21" i="24"/>
  <c r="I21" i="24"/>
  <c r="J20" i="24"/>
  <c r="I20" i="24"/>
  <c r="J19" i="24"/>
  <c r="I19" i="24"/>
  <c r="J18" i="24"/>
  <c r="I18" i="24"/>
  <c r="J17" i="24"/>
  <c r="I17" i="24"/>
  <c r="J16" i="24"/>
  <c r="I16" i="24"/>
  <c r="J15" i="24"/>
  <c r="I15" i="24"/>
  <c r="J14" i="24"/>
  <c r="I14" i="24"/>
  <c r="J13" i="24"/>
  <c r="I13" i="24"/>
  <c r="J12" i="24"/>
  <c r="I12" i="24"/>
  <c r="J11" i="24"/>
  <c r="I11" i="24"/>
  <c r="J10" i="24"/>
  <c r="I10" i="24"/>
  <c r="J209" i="23"/>
  <c r="I209" i="23"/>
  <c r="J208" i="23"/>
  <c r="I208" i="23"/>
  <c r="J207" i="23"/>
  <c r="I207" i="23"/>
  <c r="J206" i="23"/>
  <c r="I206" i="23"/>
  <c r="J205" i="23"/>
  <c r="I205" i="23"/>
  <c r="J204" i="23"/>
  <c r="I204" i="23"/>
  <c r="J203" i="23"/>
  <c r="I203" i="23"/>
  <c r="J202" i="23"/>
  <c r="I202" i="23"/>
  <c r="J201" i="23"/>
  <c r="I201" i="23"/>
  <c r="J200" i="23"/>
  <c r="I200" i="23"/>
  <c r="J199" i="23"/>
  <c r="I199" i="23"/>
  <c r="J198" i="23"/>
  <c r="I198" i="23"/>
  <c r="J197" i="23"/>
  <c r="I197" i="23"/>
  <c r="J196" i="23"/>
  <c r="I196" i="23"/>
  <c r="J195" i="23"/>
  <c r="I195" i="23"/>
  <c r="J194" i="23"/>
  <c r="I194" i="23"/>
  <c r="J193" i="23"/>
  <c r="I193" i="23"/>
  <c r="J192" i="23"/>
  <c r="I192" i="23"/>
  <c r="J191" i="23"/>
  <c r="I191" i="23"/>
  <c r="J190" i="23"/>
  <c r="I190" i="23"/>
  <c r="J189" i="23"/>
  <c r="I189" i="23"/>
  <c r="J188" i="23"/>
  <c r="I188" i="23"/>
  <c r="J187" i="23"/>
  <c r="I187" i="23"/>
  <c r="J186" i="23"/>
  <c r="I186" i="23"/>
  <c r="J185" i="23"/>
  <c r="I185" i="23"/>
  <c r="J184" i="23"/>
  <c r="I184" i="23"/>
  <c r="J183" i="23"/>
  <c r="I183" i="23"/>
  <c r="J182" i="23"/>
  <c r="I182" i="23"/>
  <c r="J181" i="23"/>
  <c r="I181" i="23"/>
  <c r="J180" i="23"/>
  <c r="I180" i="23"/>
  <c r="J179" i="23"/>
  <c r="I179" i="23"/>
  <c r="J178" i="23"/>
  <c r="I178" i="23"/>
  <c r="J177" i="23"/>
  <c r="I177" i="23"/>
  <c r="J176" i="23"/>
  <c r="I176" i="23"/>
  <c r="J175" i="23"/>
  <c r="I175" i="23"/>
  <c r="J174" i="23"/>
  <c r="I174" i="23"/>
  <c r="J173" i="23"/>
  <c r="I173" i="23"/>
  <c r="J172" i="23"/>
  <c r="I172" i="23"/>
  <c r="J171" i="23"/>
  <c r="I171" i="23"/>
  <c r="J170" i="23"/>
  <c r="I170" i="23"/>
  <c r="J169" i="23"/>
  <c r="I169" i="23"/>
  <c r="J168" i="23"/>
  <c r="I168" i="23"/>
  <c r="J167" i="23"/>
  <c r="I167" i="23"/>
  <c r="J166" i="23"/>
  <c r="I166" i="23"/>
  <c r="J165" i="23"/>
  <c r="I165" i="23"/>
  <c r="J164" i="23"/>
  <c r="I164" i="23"/>
  <c r="J163" i="23"/>
  <c r="I163" i="23"/>
  <c r="J162" i="23"/>
  <c r="I162" i="23"/>
  <c r="J161" i="23"/>
  <c r="I161" i="23"/>
  <c r="J160" i="23"/>
  <c r="I160" i="23"/>
  <c r="J159" i="23"/>
  <c r="I159" i="23"/>
  <c r="J158" i="23"/>
  <c r="I158" i="23"/>
  <c r="J157" i="23"/>
  <c r="I157" i="23"/>
  <c r="J156" i="23"/>
  <c r="I156" i="23"/>
  <c r="J155" i="23"/>
  <c r="I155" i="23"/>
  <c r="J154" i="23"/>
  <c r="I154" i="23"/>
  <c r="J153" i="23"/>
  <c r="I153" i="23"/>
  <c r="J152" i="23"/>
  <c r="I152" i="23"/>
  <c r="J151" i="23"/>
  <c r="I151" i="23"/>
  <c r="J150" i="23"/>
  <c r="I150" i="23"/>
  <c r="J149" i="23"/>
  <c r="I149" i="23"/>
  <c r="J148" i="23"/>
  <c r="I148" i="23"/>
  <c r="J147" i="23"/>
  <c r="I147" i="23"/>
  <c r="J146" i="23"/>
  <c r="I146" i="23"/>
  <c r="J145" i="23"/>
  <c r="I145" i="23"/>
  <c r="J144" i="23"/>
  <c r="I144" i="23"/>
  <c r="J143" i="23"/>
  <c r="I143" i="23"/>
  <c r="J142" i="23"/>
  <c r="I142" i="23"/>
  <c r="J141" i="23"/>
  <c r="I141" i="23"/>
  <c r="J140" i="23"/>
  <c r="I140" i="23"/>
  <c r="J139" i="23"/>
  <c r="I139" i="23"/>
  <c r="J138" i="23"/>
  <c r="I138" i="23"/>
  <c r="J137" i="23"/>
  <c r="I137" i="23"/>
  <c r="J136" i="23"/>
  <c r="I136" i="23"/>
  <c r="J135" i="23"/>
  <c r="I135" i="23"/>
  <c r="J134" i="23"/>
  <c r="I134" i="23"/>
  <c r="J133" i="23"/>
  <c r="I133" i="23"/>
  <c r="J132" i="23"/>
  <c r="I132" i="23"/>
  <c r="J131" i="23"/>
  <c r="I131" i="23"/>
  <c r="J130" i="23"/>
  <c r="I130" i="23"/>
  <c r="J129" i="23"/>
  <c r="I129" i="23"/>
  <c r="J128" i="23"/>
  <c r="I128" i="23"/>
  <c r="J127" i="23"/>
  <c r="I127" i="23"/>
  <c r="J126" i="23"/>
  <c r="I126" i="23"/>
  <c r="J125" i="23"/>
  <c r="I125" i="23"/>
  <c r="J124" i="23"/>
  <c r="I124" i="23"/>
  <c r="J123" i="23"/>
  <c r="I123" i="23"/>
  <c r="J122" i="23"/>
  <c r="I122" i="23"/>
  <c r="J121" i="23"/>
  <c r="I121" i="23"/>
  <c r="J120" i="23"/>
  <c r="I120" i="23"/>
  <c r="J119" i="23"/>
  <c r="I119" i="23"/>
  <c r="J118" i="23"/>
  <c r="I118" i="23"/>
  <c r="J117" i="23"/>
  <c r="I117" i="23"/>
  <c r="J116" i="23"/>
  <c r="I116" i="23"/>
  <c r="J115" i="23"/>
  <c r="I115" i="23"/>
  <c r="J114" i="23"/>
  <c r="I114" i="23"/>
  <c r="J113" i="23"/>
  <c r="I113" i="23"/>
  <c r="J112" i="23"/>
  <c r="I112" i="23"/>
  <c r="J111" i="23"/>
  <c r="I111" i="23"/>
  <c r="J110" i="23"/>
  <c r="I110" i="23"/>
  <c r="J109" i="23"/>
  <c r="I109" i="23"/>
  <c r="J108" i="23"/>
  <c r="I108" i="23"/>
  <c r="J107" i="23"/>
  <c r="I107" i="23"/>
  <c r="J106" i="23"/>
  <c r="I106" i="23"/>
  <c r="J105" i="23"/>
  <c r="I105" i="23"/>
  <c r="J104" i="23"/>
  <c r="I104" i="23"/>
  <c r="J103" i="23"/>
  <c r="I103" i="23"/>
  <c r="J102" i="23"/>
  <c r="I102" i="23"/>
  <c r="J101" i="23"/>
  <c r="I101" i="23"/>
  <c r="J100" i="23"/>
  <c r="I100" i="23"/>
  <c r="J99" i="23"/>
  <c r="I99" i="23"/>
  <c r="J98" i="23"/>
  <c r="I98" i="23"/>
  <c r="J97" i="23"/>
  <c r="I97" i="23"/>
  <c r="J96" i="23"/>
  <c r="I96" i="23"/>
  <c r="J95" i="23"/>
  <c r="I95" i="23"/>
  <c r="J94" i="23"/>
  <c r="I94" i="23"/>
  <c r="J93" i="23"/>
  <c r="I93" i="23"/>
  <c r="J92" i="23"/>
  <c r="I92" i="23"/>
  <c r="J91" i="23"/>
  <c r="I91" i="23"/>
  <c r="J90" i="23"/>
  <c r="I90" i="23"/>
  <c r="J89" i="23"/>
  <c r="I89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6" i="23"/>
  <c r="I66" i="23"/>
  <c r="J65" i="23"/>
  <c r="I65" i="23"/>
  <c r="J64" i="23"/>
  <c r="I64" i="23"/>
  <c r="J63" i="23"/>
  <c r="I63" i="23"/>
  <c r="J62" i="23"/>
  <c r="I62" i="23"/>
  <c r="J61" i="23"/>
  <c r="I61" i="23"/>
  <c r="J60" i="23"/>
  <c r="I60" i="23"/>
  <c r="J59" i="23"/>
  <c r="I59" i="23"/>
  <c r="J58" i="23"/>
  <c r="I58" i="23"/>
  <c r="J57" i="23"/>
  <c r="I57" i="23"/>
  <c r="J56" i="23"/>
  <c r="I56" i="23"/>
  <c r="J55" i="23"/>
  <c r="I55" i="23"/>
  <c r="J54" i="23"/>
  <c r="I54" i="23"/>
  <c r="J53" i="23"/>
  <c r="I53" i="23"/>
  <c r="J52" i="23"/>
  <c r="I52" i="23"/>
  <c r="J51" i="23"/>
  <c r="I51" i="23"/>
  <c r="J50" i="23"/>
  <c r="I50" i="23"/>
  <c r="J49" i="23"/>
  <c r="I49" i="23"/>
  <c r="J48" i="23"/>
  <c r="I48" i="23"/>
  <c r="J47" i="23"/>
  <c r="I47" i="23"/>
  <c r="J46" i="23"/>
  <c r="I46" i="23"/>
  <c r="J45" i="23"/>
  <c r="I45" i="23"/>
  <c r="J44" i="23"/>
  <c r="I44" i="23"/>
  <c r="J43" i="23"/>
  <c r="I43" i="23"/>
  <c r="J42" i="23"/>
  <c r="I42" i="23"/>
  <c r="J41" i="23"/>
  <c r="I41" i="23"/>
  <c r="J40" i="23"/>
  <c r="I40" i="23"/>
  <c r="J39" i="23"/>
  <c r="I39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32" i="23"/>
  <c r="I32" i="23"/>
  <c r="J31" i="23"/>
  <c r="I31" i="23"/>
  <c r="J30" i="23"/>
  <c r="I30" i="23"/>
  <c r="J29" i="23"/>
  <c r="I29" i="23"/>
  <c r="J28" i="23"/>
  <c r="I28" i="23"/>
  <c r="J27" i="23"/>
  <c r="I27" i="23"/>
  <c r="J26" i="23"/>
  <c r="I26" i="23"/>
  <c r="J25" i="23"/>
  <c r="I25" i="23"/>
  <c r="J24" i="23"/>
  <c r="I24" i="23"/>
  <c r="J23" i="23"/>
  <c r="I23" i="23"/>
  <c r="J22" i="23"/>
  <c r="I22" i="23"/>
  <c r="J21" i="23"/>
  <c r="I21" i="23"/>
  <c r="J20" i="23"/>
  <c r="I20" i="23"/>
  <c r="J19" i="23"/>
  <c r="I19" i="23"/>
  <c r="J18" i="23"/>
  <c r="I18" i="23"/>
  <c r="J17" i="23"/>
  <c r="I17" i="23"/>
  <c r="J16" i="23"/>
  <c r="I16" i="23"/>
  <c r="J15" i="23"/>
  <c r="I15" i="23"/>
  <c r="J14" i="23"/>
  <c r="I14" i="23"/>
  <c r="J13" i="23"/>
  <c r="I13" i="23"/>
  <c r="J12" i="23"/>
  <c r="I12" i="23"/>
  <c r="J11" i="23"/>
  <c r="I11" i="23"/>
  <c r="J10" i="23"/>
  <c r="I10" i="23"/>
  <c r="J209" i="22"/>
  <c r="I209" i="22"/>
  <c r="J208" i="22"/>
  <c r="I208" i="22"/>
  <c r="J207" i="22"/>
  <c r="I207" i="22"/>
  <c r="J206" i="22"/>
  <c r="I206" i="22"/>
  <c r="J205" i="22"/>
  <c r="I205" i="22"/>
  <c r="J204" i="22"/>
  <c r="I204" i="22"/>
  <c r="J203" i="22"/>
  <c r="I203" i="22"/>
  <c r="J202" i="22"/>
  <c r="I202" i="22"/>
  <c r="J201" i="22"/>
  <c r="I201" i="22"/>
  <c r="J200" i="22"/>
  <c r="I200" i="22"/>
  <c r="J199" i="22"/>
  <c r="I199" i="22"/>
  <c r="J198" i="22"/>
  <c r="I198" i="22"/>
  <c r="J197" i="22"/>
  <c r="I197" i="22"/>
  <c r="J196" i="22"/>
  <c r="I196" i="22"/>
  <c r="J195" i="22"/>
  <c r="I195" i="22"/>
  <c r="J194" i="22"/>
  <c r="I194" i="22"/>
  <c r="J193" i="22"/>
  <c r="I193" i="22"/>
  <c r="J192" i="22"/>
  <c r="I192" i="22"/>
  <c r="J191" i="22"/>
  <c r="I191" i="22"/>
  <c r="J190" i="22"/>
  <c r="I190" i="22"/>
  <c r="J189" i="22"/>
  <c r="I189" i="22"/>
  <c r="J188" i="22"/>
  <c r="I188" i="22"/>
  <c r="J187" i="22"/>
  <c r="I187" i="22"/>
  <c r="J186" i="22"/>
  <c r="I186" i="22"/>
  <c r="J185" i="22"/>
  <c r="I185" i="22"/>
  <c r="J184" i="22"/>
  <c r="I184" i="22"/>
  <c r="J183" i="22"/>
  <c r="I183" i="22"/>
  <c r="J182" i="22"/>
  <c r="I182" i="22"/>
  <c r="J181" i="22"/>
  <c r="I181" i="22"/>
  <c r="J180" i="22"/>
  <c r="I180" i="22"/>
  <c r="J179" i="22"/>
  <c r="I179" i="22"/>
  <c r="J178" i="22"/>
  <c r="I178" i="22"/>
  <c r="J177" i="22"/>
  <c r="I177" i="22"/>
  <c r="J176" i="22"/>
  <c r="I176" i="22"/>
  <c r="J175" i="22"/>
  <c r="I175" i="22"/>
  <c r="J174" i="22"/>
  <c r="I174" i="22"/>
  <c r="J173" i="22"/>
  <c r="I173" i="22"/>
  <c r="J172" i="22"/>
  <c r="I172" i="22"/>
  <c r="J171" i="22"/>
  <c r="I171" i="22"/>
  <c r="J170" i="22"/>
  <c r="I170" i="22"/>
  <c r="J169" i="22"/>
  <c r="I169" i="22"/>
  <c r="J168" i="22"/>
  <c r="I168" i="22"/>
  <c r="J167" i="22"/>
  <c r="I167" i="22"/>
  <c r="J166" i="22"/>
  <c r="I166" i="22"/>
  <c r="J165" i="22"/>
  <c r="I165" i="22"/>
  <c r="J164" i="22"/>
  <c r="I164" i="22"/>
  <c r="J163" i="22"/>
  <c r="I163" i="22"/>
  <c r="J162" i="22"/>
  <c r="I162" i="22"/>
  <c r="J161" i="22"/>
  <c r="I161" i="22"/>
  <c r="J160" i="22"/>
  <c r="I160" i="22"/>
  <c r="J159" i="22"/>
  <c r="I159" i="22"/>
  <c r="J158" i="22"/>
  <c r="I158" i="22"/>
  <c r="J157" i="22"/>
  <c r="I157" i="22"/>
  <c r="J156" i="22"/>
  <c r="I156" i="22"/>
  <c r="J155" i="22"/>
  <c r="I155" i="22"/>
  <c r="J154" i="22"/>
  <c r="I154" i="22"/>
  <c r="J153" i="22"/>
  <c r="I153" i="22"/>
  <c r="J152" i="22"/>
  <c r="I152" i="22"/>
  <c r="J151" i="22"/>
  <c r="I151" i="22"/>
  <c r="J150" i="22"/>
  <c r="I150" i="22"/>
  <c r="J149" i="22"/>
  <c r="I149" i="22"/>
  <c r="J148" i="22"/>
  <c r="I148" i="22"/>
  <c r="J147" i="22"/>
  <c r="I147" i="22"/>
  <c r="J146" i="22"/>
  <c r="I146" i="22"/>
  <c r="J145" i="22"/>
  <c r="I145" i="22"/>
  <c r="J144" i="22"/>
  <c r="I144" i="22"/>
  <c r="J143" i="22"/>
  <c r="I143" i="22"/>
  <c r="J142" i="22"/>
  <c r="I142" i="22"/>
  <c r="J141" i="22"/>
  <c r="I141" i="22"/>
  <c r="J140" i="22"/>
  <c r="I140" i="22"/>
  <c r="J139" i="22"/>
  <c r="I139" i="22"/>
  <c r="J138" i="22"/>
  <c r="I138" i="22"/>
  <c r="J137" i="22"/>
  <c r="I137" i="22"/>
  <c r="J136" i="22"/>
  <c r="I136" i="22"/>
  <c r="J135" i="22"/>
  <c r="I135" i="22"/>
  <c r="J134" i="22"/>
  <c r="I134" i="22"/>
  <c r="J133" i="22"/>
  <c r="I133" i="22"/>
  <c r="J132" i="22"/>
  <c r="I132" i="22"/>
  <c r="J131" i="22"/>
  <c r="I131" i="22"/>
  <c r="J130" i="22"/>
  <c r="I130" i="22"/>
  <c r="J129" i="22"/>
  <c r="I129" i="22"/>
  <c r="J128" i="22"/>
  <c r="I128" i="22"/>
  <c r="J127" i="22"/>
  <c r="I127" i="22"/>
  <c r="J126" i="22"/>
  <c r="I126" i="22"/>
  <c r="J125" i="22"/>
  <c r="I125" i="22"/>
  <c r="J124" i="22"/>
  <c r="I124" i="22"/>
  <c r="J123" i="22"/>
  <c r="I123" i="22"/>
  <c r="J122" i="22"/>
  <c r="I122" i="22"/>
  <c r="J121" i="22"/>
  <c r="I121" i="22"/>
  <c r="J120" i="22"/>
  <c r="I120" i="22"/>
  <c r="J119" i="22"/>
  <c r="I119" i="22"/>
  <c r="J118" i="22"/>
  <c r="I118" i="22"/>
  <c r="J117" i="22"/>
  <c r="I117" i="22"/>
  <c r="J116" i="22"/>
  <c r="I116" i="22"/>
  <c r="J115" i="22"/>
  <c r="I115" i="22"/>
  <c r="J114" i="22"/>
  <c r="I114" i="22"/>
  <c r="J113" i="22"/>
  <c r="I113" i="22"/>
  <c r="J112" i="22"/>
  <c r="I112" i="22"/>
  <c r="J111" i="22"/>
  <c r="I111" i="22"/>
  <c r="J110" i="22"/>
  <c r="I110" i="22"/>
  <c r="J109" i="22"/>
  <c r="I109" i="22"/>
  <c r="J108" i="22"/>
  <c r="I108" i="22"/>
  <c r="J107" i="22"/>
  <c r="I107" i="22"/>
  <c r="J106" i="22"/>
  <c r="I106" i="22"/>
  <c r="J105" i="22"/>
  <c r="I105" i="22"/>
  <c r="J104" i="22"/>
  <c r="I104" i="22"/>
  <c r="J103" i="22"/>
  <c r="I103" i="22"/>
  <c r="J102" i="22"/>
  <c r="I102" i="22"/>
  <c r="J101" i="22"/>
  <c r="I101" i="22"/>
  <c r="J100" i="22"/>
  <c r="I100" i="22"/>
  <c r="J99" i="22"/>
  <c r="I99" i="22"/>
  <c r="J98" i="22"/>
  <c r="I98" i="22"/>
  <c r="J97" i="22"/>
  <c r="I97" i="22"/>
  <c r="J96" i="22"/>
  <c r="I96" i="22"/>
  <c r="J95" i="22"/>
  <c r="I95" i="22"/>
  <c r="J94" i="22"/>
  <c r="I94" i="22"/>
  <c r="J93" i="22"/>
  <c r="I93" i="22"/>
  <c r="J92" i="22"/>
  <c r="I92" i="22"/>
  <c r="J91" i="22"/>
  <c r="I91" i="22"/>
  <c r="J90" i="22"/>
  <c r="I90" i="22"/>
  <c r="J89" i="22"/>
  <c r="I89" i="22"/>
  <c r="J88" i="22"/>
  <c r="I88" i="22"/>
  <c r="J87" i="22"/>
  <c r="I87" i="22"/>
  <c r="J86" i="22"/>
  <c r="I86" i="22"/>
  <c r="J85" i="22"/>
  <c r="I85" i="22"/>
  <c r="J84" i="22"/>
  <c r="I84" i="22"/>
  <c r="J83" i="22"/>
  <c r="I83" i="22"/>
  <c r="J82" i="22"/>
  <c r="I82" i="22"/>
  <c r="J81" i="22"/>
  <c r="I81" i="22"/>
  <c r="J80" i="22"/>
  <c r="I80" i="22"/>
  <c r="J79" i="22"/>
  <c r="I79" i="22"/>
  <c r="J78" i="22"/>
  <c r="I78" i="22"/>
  <c r="J77" i="22"/>
  <c r="I77" i="22"/>
  <c r="J76" i="22"/>
  <c r="I76" i="22"/>
  <c r="J75" i="22"/>
  <c r="I75" i="22"/>
  <c r="J74" i="22"/>
  <c r="I74" i="22"/>
  <c r="J73" i="22"/>
  <c r="I73" i="22"/>
  <c r="J72" i="22"/>
  <c r="I72" i="22"/>
  <c r="J71" i="22"/>
  <c r="I71" i="22"/>
  <c r="J70" i="22"/>
  <c r="I70" i="22"/>
  <c r="J69" i="22"/>
  <c r="I69" i="22"/>
  <c r="J68" i="22"/>
  <c r="I68" i="22"/>
  <c r="J67" i="22"/>
  <c r="I67" i="22"/>
  <c r="J66" i="22"/>
  <c r="I66" i="22"/>
  <c r="J65" i="22"/>
  <c r="I65" i="22"/>
  <c r="J64" i="22"/>
  <c r="I64" i="22"/>
  <c r="J63" i="22"/>
  <c r="I63" i="22"/>
  <c r="J62" i="22"/>
  <c r="I62" i="22"/>
  <c r="J61" i="22"/>
  <c r="I61" i="22"/>
  <c r="J60" i="22"/>
  <c r="I60" i="22"/>
  <c r="J59" i="22"/>
  <c r="I59" i="22"/>
  <c r="J58" i="22"/>
  <c r="I58" i="22"/>
  <c r="J57" i="22"/>
  <c r="I57" i="22"/>
  <c r="J56" i="22"/>
  <c r="I56" i="22"/>
  <c r="J55" i="22"/>
  <c r="I55" i="22"/>
  <c r="J54" i="22"/>
  <c r="I54" i="22"/>
  <c r="J53" i="22"/>
  <c r="I53" i="22"/>
  <c r="J52" i="22"/>
  <c r="I52" i="22"/>
  <c r="J51" i="22"/>
  <c r="I51" i="22"/>
  <c r="J50" i="22"/>
  <c r="I50" i="22"/>
  <c r="J49" i="22"/>
  <c r="I49" i="22"/>
  <c r="J48" i="22"/>
  <c r="I48" i="22"/>
  <c r="J47" i="22"/>
  <c r="I47" i="22"/>
  <c r="J46" i="22"/>
  <c r="I46" i="22"/>
  <c r="J45" i="22"/>
  <c r="I45" i="22"/>
  <c r="J44" i="22"/>
  <c r="I44" i="22"/>
  <c r="J43" i="22"/>
  <c r="I43" i="22"/>
  <c r="J42" i="22"/>
  <c r="I42" i="22"/>
  <c r="J41" i="22"/>
  <c r="I41" i="22"/>
  <c r="J40" i="22"/>
  <c r="I40" i="22"/>
  <c r="J39" i="22"/>
  <c r="I39" i="22"/>
  <c r="J38" i="22"/>
  <c r="I38" i="22"/>
  <c r="J37" i="22"/>
  <c r="I37" i="22"/>
  <c r="J36" i="22"/>
  <c r="I36" i="22"/>
  <c r="J35" i="22"/>
  <c r="I35" i="22"/>
  <c r="J34" i="22"/>
  <c r="I34" i="22"/>
  <c r="J33" i="22"/>
  <c r="I33" i="22"/>
  <c r="J32" i="22"/>
  <c r="I32" i="22"/>
  <c r="J31" i="22"/>
  <c r="I31" i="22"/>
  <c r="J30" i="22"/>
  <c r="I30" i="22"/>
  <c r="J29" i="22"/>
  <c r="I29" i="22"/>
  <c r="J28" i="22"/>
  <c r="I28" i="22"/>
  <c r="J27" i="22"/>
  <c r="I27" i="22"/>
  <c r="J26" i="22"/>
  <c r="I26" i="22"/>
  <c r="J25" i="22"/>
  <c r="I25" i="22"/>
  <c r="J24" i="22"/>
  <c r="I24" i="22"/>
  <c r="J23" i="22"/>
  <c r="I23" i="22"/>
  <c r="J22" i="22"/>
  <c r="I22" i="22"/>
  <c r="J21" i="22"/>
  <c r="I21" i="22"/>
  <c r="J20" i="22"/>
  <c r="I20" i="22"/>
  <c r="J19" i="22"/>
  <c r="I19" i="22"/>
  <c r="J18" i="22"/>
  <c r="I18" i="22"/>
  <c r="J17" i="22"/>
  <c r="I17" i="22"/>
  <c r="J16" i="22"/>
  <c r="I16" i="22"/>
  <c r="J15" i="22"/>
  <c r="I15" i="22"/>
  <c r="J14" i="22"/>
  <c r="I14" i="22"/>
  <c r="J13" i="22"/>
  <c r="I13" i="22"/>
  <c r="J12" i="22"/>
  <c r="I12" i="22"/>
  <c r="J11" i="22"/>
  <c r="I11" i="22"/>
  <c r="J10" i="22"/>
  <c r="I10" i="22"/>
  <c r="J209" i="21"/>
  <c r="I209" i="21"/>
  <c r="J208" i="21"/>
  <c r="I208" i="21"/>
  <c r="J207" i="21"/>
  <c r="I207" i="21"/>
  <c r="J206" i="21"/>
  <c r="I206" i="21"/>
  <c r="J205" i="21"/>
  <c r="I205" i="21"/>
  <c r="J204" i="21"/>
  <c r="I204" i="21"/>
  <c r="J203" i="21"/>
  <c r="I203" i="21"/>
  <c r="J202" i="21"/>
  <c r="I202" i="21"/>
  <c r="J201" i="21"/>
  <c r="I201" i="21"/>
  <c r="J200" i="21"/>
  <c r="I200" i="21"/>
  <c r="J199" i="21"/>
  <c r="I199" i="21"/>
  <c r="J198" i="21"/>
  <c r="I198" i="21"/>
  <c r="J197" i="21"/>
  <c r="I197" i="21"/>
  <c r="J196" i="21"/>
  <c r="I196" i="21"/>
  <c r="J195" i="21"/>
  <c r="I195" i="21"/>
  <c r="J194" i="21"/>
  <c r="I194" i="21"/>
  <c r="J193" i="21"/>
  <c r="I193" i="21"/>
  <c r="J192" i="21"/>
  <c r="I192" i="21"/>
  <c r="J191" i="21"/>
  <c r="I191" i="21"/>
  <c r="J190" i="21"/>
  <c r="I190" i="21"/>
  <c r="J189" i="21"/>
  <c r="I189" i="21"/>
  <c r="J188" i="21"/>
  <c r="I188" i="21"/>
  <c r="J187" i="21"/>
  <c r="I187" i="21"/>
  <c r="J186" i="21"/>
  <c r="I186" i="21"/>
  <c r="J185" i="21"/>
  <c r="I185" i="21"/>
  <c r="J184" i="21"/>
  <c r="I184" i="21"/>
  <c r="J183" i="21"/>
  <c r="I183" i="21"/>
  <c r="J182" i="21"/>
  <c r="I182" i="21"/>
  <c r="J181" i="21"/>
  <c r="I181" i="21"/>
  <c r="J180" i="21"/>
  <c r="I180" i="21"/>
  <c r="J179" i="21"/>
  <c r="I179" i="21"/>
  <c r="J178" i="21"/>
  <c r="I178" i="21"/>
  <c r="J177" i="21"/>
  <c r="I177" i="21"/>
  <c r="J176" i="21"/>
  <c r="I176" i="21"/>
  <c r="J175" i="21"/>
  <c r="I175" i="21"/>
  <c r="J174" i="21"/>
  <c r="I174" i="21"/>
  <c r="J173" i="21"/>
  <c r="I173" i="21"/>
  <c r="J172" i="21"/>
  <c r="I172" i="21"/>
  <c r="J171" i="21"/>
  <c r="I171" i="21"/>
  <c r="J170" i="21"/>
  <c r="I170" i="21"/>
  <c r="J169" i="21"/>
  <c r="I169" i="21"/>
  <c r="J168" i="21"/>
  <c r="I168" i="21"/>
  <c r="J167" i="21"/>
  <c r="I167" i="21"/>
  <c r="J166" i="21"/>
  <c r="I166" i="21"/>
  <c r="J165" i="21"/>
  <c r="I165" i="21"/>
  <c r="J164" i="21"/>
  <c r="I164" i="21"/>
  <c r="J163" i="21"/>
  <c r="I163" i="21"/>
  <c r="J162" i="21"/>
  <c r="I162" i="21"/>
  <c r="J161" i="21"/>
  <c r="I161" i="21"/>
  <c r="J160" i="21"/>
  <c r="I160" i="21"/>
  <c r="J159" i="21"/>
  <c r="I159" i="21"/>
  <c r="J158" i="21"/>
  <c r="I158" i="21"/>
  <c r="J157" i="21"/>
  <c r="I157" i="21"/>
  <c r="J156" i="21"/>
  <c r="I156" i="21"/>
  <c r="J155" i="21"/>
  <c r="I155" i="21"/>
  <c r="J154" i="21"/>
  <c r="I154" i="21"/>
  <c r="J153" i="21"/>
  <c r="I153" i="21"/>
  <c r="J152" i="21"/>
  <c r="I152" i="21"/>
  <c r="J151" i="21"/>
  <c r="I151" i="21"/>
  <c r="J150" i="21"/>
  <c r="I150" i="21"/>
  <c r="J149" i="21"/>
  <c r="I149" i="21"/>
  <c r="J148" i="21"/>
  <c r="I148" i="21"/>
  <c r="J147" i="21"/>
  <c r="I147" i="21"/>
  <c r="J146" i="21"/>
  <c r="I146" i="21"/>
  <c r="J145" i="21"/>
  <c r="I145" i="21"/>
  <c r="J144" i="21"/>
  <c r="I144" i="21"/>
  <c r="J143" i="21"/>
  <c r="I143" i="21"/>
  <c r="J142" i="21"/>
  <c r="I142" i="21"/>
  <c r="J141" i="21"/>
  <c r="I141" i="21"/>
  <c r="J140" i="21"/>
  <c r="I140" i="21"/>
  <c r="J139" i="21"/>
  <c r="I139" i="21"/>
  <c r="J138" i="21"/>
  <c r="I138" i="21"/>
  <c r="J137" i="21"/>
  <c r="I137" i="21"/>
  <c r="J136" i="21"/>
  <c r="I136" i="21"/>
  <c r="J135" i="21"/>
  <c r="I135" i="21"/>
  <c r="J134" i="21"/>
  <c r="I134" i="21"/>
  <c r="J133" i="21"/>
  <c r="I133" i="21"/>
  <c r="J132" i="21"/>
  <c r="I132" i="21"/>
  <c r="J131" i="21"/>
  <c r="I131" i="21"/>
  <c r="J130" i="21"/>
  <c r="I130" i="21"/>
  <c r="J129" i="21"/>
  <c r="I129" i="21"/>
  <c r="J128" i="21"/>
  <c r="I128" i="21"/>
  <c r="J127" i="21"/>
  <c r="I127" i="21"/>
  <c r="J126" i="21"/>
  <c r="I126" i="21"/>
  <c r="J125" i="21"/>
  <c r="I125" i="21"/>
  <c r="J124" i="21"/>
  <c r="I124" i="21"/>
  <c r="J123" i="21"/>
  <c r="I123" i="21"/>
  <c r="J122" i="21"/>
  <c r="I122" i="21"/>
  <c r="J121" i="21"/>
  <c r="I121" i="21"/>
  <c r="J120" i="21"/>
  <c r="I120" i="21"/>
  <c r="J119" i="21"/>
  <c r="I119" i="21"/>
  <c r="J118" i="21"/>
  <c r="I118" i="21"/>
  <c r="J117" i="21"/>
  <c r="I117" i="21"/>
  <c r="J116" i="21"/>
  <c r="I116" i="21"/>
  <c r="J115" i="21"/>
  <c r="I115" i="21"/>
  <c r="J114" i="21"/>
  <c r="I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I107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0" i="21"/>
  <c r="I10" i="21"/>
  <c r="J209" i="20"/>
  <c r="I209" i="20"/>
  <c r="J208" i="20"/>
  <c r="I208" i="20"/>
  <c r="J207" i="20"/>
  <c r="I207" i="20"/>
  <c r="J206" i="20"/>
  <c r="I206" i="20"/>
  <c r="J205" i="20"/>
  <c r="I205" i="20"/>
  <c r="J204" i="20"/>
  <c r="I204" i="20"/>
  <c r="J203" i="20"/>
  <c r="I203" i="20"/>
  <c r="J202" i="20"/>
  <c r="I202" i="20"/>
  <c r="J201" i="20"/>
  <c r="I201" i="20"/>
  <c r="J200" i="20"/>
  <c r="I200" i="20"/>
  <c r="J199" i="20"/>
  <c r="I199" i="20"/>
  <c r="J198" i="20"/>
  <c r="I198" i="20"/>
  <c r="J197" i="20"/>
  <c r="I197" i="20"/>
  <c r="J196" i="20"/>
  <c r="I196" i="20"/>
  <c r="J195" i="20"/>
  <c r="I195" i="20"/>
  <c r="J194" i="20"/>
  <c r="I194" i="20"/>
  <c r="J193" i="20"/>
  <c r="I193" i="20"/>
  <c r="J192" i="20"/>
  <c r="I192" i="20"/>
  <c r="J191" i="20"/>
  <c r="I191" i="20"/>
  <c r="J190" i="20"/>
  <c r="I190" i="20"/>
  <c r="J189" i="20"/>
  <c r="I189" i="20"/>
  <c r="J188" i="20"/>
  <c r="I188" i="20"/>
  <c r="J187" i="20"/>
  <c r="I187" i="20"/>
  <c r="J186" i="20"/>
  <c r="I186" i="20"/>
  <c r="J185" i="20"/>
  <c r="I185" i="20"/>
  <c r="J184" i="20"/>
  <c r="I184" i="20"/>
  <c r="J183" i="20"/>
  <c r="I183" i="20"/>
  <c r="J182" i="20"/>
  <c r="I182" i="20"/>
  <c r="J181" i="20"/>
  <c r="I181" i="20"/>
  <c r="J180" i="20"/>
  <c r="I180" i="20"/>
  <c r="J179" i="20"/>
  <c r="I179" i="20"/>
  <c r="J178" i="20"/>
  <c r="I178" i="20"/>
  <c r="J177" i="20"/>
  <c r="I177" i="20"/>
  <c r="J176" i="20"/>
  <c r="I176" i="20"/>
  <c r="J175" i="20"/>
  <c r="I175" i="20"/>
  <c r="J174" i="20"/>
  <c r="I174" i="20"/>
  <c r="J173" i="20"/>
  <c r="I173" i="20"/>
  <c r="J172" i="20"/>
  <c r="I172" i="20"/>
  <c r="J171" i="20"/>
  <c r="I171" i="20"/>
  <c r="J170" i="20"/>
  <c r="I170" i="20"/>
  <c r="J169" i="20"/>
  <c r="I169" i="20"/>
  <c r="J168" i="20"/>
  <c r="I168" i="20"/>
  <c r="J167" i="20"/>
  <c r="I167" i="20"/>
  <c r="J166" i="20"/>
  <c r="I166" i="20"/>
  <c r="J165" i="20"/>
  <c r="I165" i="20"/>
  <c r="J164" i="20"/>
  <c r="I164" i="20"/>
  <c r="J163" i="20"/>
  <c r="I163" i="20"/>
  <c r="J162" i="20"/>
  <c r="I162" i="20"/>
  <c r="J161" i="20"/>
  <c r="I161" i="20"/>
  <c r="J160" i="20"/>
  <c r="I160" i="20"/>
  <c r="J159" i="20"/>
  <c r="I159" i="20"/>
  <c r="J158" i="20"/>
  <c r="I158" i="20"/>
  <c r="J157" i="20"/>
  <c r="I157" i="20"/>
  <c r="J156" i="20"/>
  <c r="I156" i="20"/>
  <c r="J155" i="20"/>
  <c r="I155" i="20"/>
  <c r="J154" i="20"/>
  <c r="I154" i="20"/>
  <c r="J153" i="20"/>
  <c r="I153" i="20"/>
  <c r="J152" i="20"/>
  <c r="I152" i="20"/>
  <c r="J151" i="20"/>
  <c r="I151" i="20"/>
  <c r="J150" i="20"/>
  <c r="I150" i="20"/>
  <c r="J149" i="20"/>
  <c r="I149" i="20"/>
  <c r="J148" i="20"/>
  <c r="I148" i="20"/>
  <c r="J147" i="20"/>
  <c r="I147" i="20"/>
  <c r="J146" i="20"/>
  <c r="I146" i="20"/>
  <c r="J145" i="20"/>
  <c r="I145" i="20"/>
  <c r="J144" i="20"/>
  <c r="I144" i="20"/>
  <c r="J143" i="20"/>
  <c r="I143" i="20"/>
  <c r="J142" i="20"/>
  <c r="I142" i="20"/>
  <c r="J141" i="20"/>
  <c r="I141" i="20"/>
  <c r="J140" i="20"/>
  <c r="I140" i="20"/>
  <c r="J139" i="20"/>
  <c r="I139" i="20"/>
  <c r="J138" i="20"/>
  <c r="I138" i="20"/>
  <c r="J137" i="20"/>
  <c r="I137" i="20"/>
  <c r="J136" i="20"/>
  <c r="I136" i="20"/>
  <c r="J135" i="20"/>
  <c r="I135" i="20"/>
  <c r="J134" i="20"/>
  <c r="I134" i="20"/>
  <c r="J133" i="20"/>
  <c r="I133" i="20"/>
  <c r="J132" i="20"/>
  <c r="I132" i="20"/>
  <c r="J131" i="20"/>
  <c r="I131" i="20"/>
  <c r="J130" i="20"/>
  <c r="I130" i="20"/>
  <c r="J129" i="20"/>
  <c r="I129" i="20"/>
  <c r="J128" i="20"/>
  <c r="I128" i="20"/>
  <c r="J127" i="20"/>
  <c r="I127" i="20"/>
  <c r="J126" i="20"/>
  <c r="I126" i="20"/>
  <c r="J125" i="20"/>
  <c r="I125" i="20"/>
  <c r="J124" i="20"/>
  <c r="I124" i="20"/>
  <c r="J123" i="20"/>
  <c r="I123" i="20"/>
  <c r="J122" i="20"/>
  <c r="I122" i="20"/>
  <c r="J121" i="20"/>
  <c r="I121" i="20"/>
  <c r="J120" i="20"/>
  <c r="I120" i="20"/>
  <c r="J119" i="20"/>
  <c r="I119" i="20"/>
  <c r="J118" i="20"/>
  <c r="I118" i="20"/>
  <c r="J117" i="20"/>
  <c r="I117" i="20"/>
  <c r="J116" i="20"/>
  <c r="I116" i="20"/>
  <c r="J115" i="20"/>
  <c r="I115" i="20"/>
  <c r="J114" i="20"/>
  <c r="I114" i="20"/>
  <c r="J113" i="20"/>
  <c r="I113" i="20"/>
  <c r="J112" i="20"/>
  <c r="I112" i="20"/>
  <c r="J111" i="20"/>
  <c r="I111" i="20"/>
  <c r="J110" i="20"/>
  <c r="I110" i="20"/>
  <c r="J109" i="20"/>
  <c r="I109" i="20"/>
  <c r="J108" i="20"/>
  <c r="I108" i="20"/>
  <c r="J107" i="20"/>
  <c r="I107" i="20"/>
  <c r="J106" i="20"/>
  <c r="I106" i="20"/>
  <c r="J105" i="20"/>
  <c r="I105" i="20"/>
  <c r="J104" i="20"/>
  <c r="I104" i="20"/>
  <c r="J103" i="20"/>
  <c r="I103" i="20"/>
  <c r="J102" i="20"/>
  <c r="I102" i="20"/>
  <c r="J101" i="20"/>
  <c r="I101" i="20"/>
  <c r="J100" i="20"/>
  <c r="I100" i="20"/>
  <c r="J99" i="20"/>
  <c r="I99" i="20"/>
  <c r="J98" i="20"/>
  <c r="I98" i="20"/>
  <c r="J97" i="20"/>
  <c r="I97" i="20"/>
  <c r="J96" i="20"/>
  <c r="I96" i="20"/>
  <c r="J95" i="20"/>
  <c r="I95" i="20"/>
  <c r="J94" i="20"/>
  <c r="I94" i="20"/>
  <c r="J93" i="20"/>
  <c r="I93" i="20"/>
  <c r="J92" i="20"/>
  <c r="I92" i="20"/>
  <c r="J91" i="20"/>
  <c r="I91" i="20"/>
  <c r="J90" i="20"/>
  <c r="I90" i="20"/>
  <c r="J89" i="20"/>
  <c r="I89" i="20"/>
  <c r="J88" i="20"/>
  <c r="I88" i="20"/>
  <c r="J87" i="20"/>
  <c r="I87" i="20"/>
  <c r="J86" i="20"/>
  <c r="I86" i="20"/>
  <c r="J85" i="20"/>
  <c r="I85" i="20"/>
  <c r="J84" i="20"/>
  <c r="I84" i="20"/>
  <c r="J83" i="20"/>
  <c r="I83" i="20"/>
  <c r="J82" i="20"/>
  <c r="I82" i="20"/>
  <c r="J81" i="20"/>
  <c r="I81" i="20"/>
  <c r="J80" i="20"/>
  <c r="I80" i="20"/>
  <c r="J79" i="20"/>
  <c r="I79" i="20"/>
  <c r="J78" i="20"/>
  <c r="I78" i="20"/>
  <c r="J77" i="20"/>
  <c r="I77" i="20"/>
  <c r="J76" i="20"/>
  <c r="I76" i="20"/>
  <c r="J75" i="20"/>
  <c r="I75" i="20"/>
  <c r="J74" i="20"/>
  <c r="I74" i="20"/>
  <c r="J73" i="20"/>
  <c r="I73" i="20"/>
  <c r="J72" i="20"/>
  <c r="I72" i="20"/>
  <c r="J71" i="20"/>
  <c r="I71" i="20"/>
  <c r="J70" i="20"/>
  <c r="I70" i="20"/>
  <c r="J69" i="20"/>
  <c r="I69" i="20"/>
  <c r="J68" i="20"/>
  <c r="I68" i="20"/>
  <c r="J67" i="20"/>
  <c r="I67" i="20"/>
  <c r="J66" i="20"/>
  <c r="I66" i="20"/>
  <c r="J65" i="20"/>
  <c r="I65" i="20"/>
  <c r="J64" i="20"/>
  <c r="I64" i="20"/>
  <c r="J63" i="20"/>
  <c r="I63" i="20"/>
  <c r="J62" i="20"/>
  <c r="I62" i="20"/>
  <c r="J61" i="20"/>
  <c r="I61" i="20"/>
  <c r="J60" i="20"/>
  <c r="I60" i="20"/>
  <c r="J59" i="20"/>
  <c r="I59" i="20"/>
  <c r="J58" i="20"/>
  <c r="I58" i="20"/>
  <c r="J57" i="20"/>
  <c r="I57" i="20"/>
  <c r="J56" i="20"/>
  <c r="I56" i="20"/>
  <c r="J55" i="20"/>
  <c r="I55" i="20"/>
  <c r="J54" i="20"/>
  <c r="I54" i="20"/>
  <c r="J53" i="20"/>
  <c r="I53" i="20"/>
  <c r="J52" i="20"/>
  <c r="I52" i="20"/>
  <c r="J51" i="20"/>
  <c r="I51" i="20"/>
  <c r="J50" i="20"/>
  <c r="I50" i="20"/>
  <c r="J49" i="20"/>
  <c r="I49" i="20"/>
  <c r="J48" i="20"/>
  <c r="I48" i="20"/>
  <c r="J47" i="20"/>
  <c r="I47" i="20"/>
  <c r="J46" i="20"/>
  <c r="I46" i="20"/>
  <c r="J45" i="20"/>
  <c r="I45" i="20"/>
  <c r="J44" i="20"/>
  <c r="I44" i="20"/>
  <c r="J43" i="20"/>
  <c r="I43" i="20"/>
  <c r="J42" i="20"/>
  <c r="I42" i="20"/>
  <c r="J41" i="20"/>
  <c r="I41" i="20"/>
  <c r="J40" i="20"/>
  <c r="I40" i="20"/>
  <c r="J39" i="20"/>
  <c r="I39" i="20"/>
  <c r="J38" i="20"/>
  <c r="I38" i="20"/>
  <c r="J37" i="20"/>
  <c r="I37" i="20"/>
  <c r="J36" i="20"/>
  <c r="I36" i="20"/>
  <c r="J35" i="20"/>
  <c r="I35" i="20"/>
  <c r="J34" i="20"/>
  <c r="I34" i="20"/>
  <c r="J33" i="20"/>
  <c r="I33" i="20"/>
  <c r="J32" i="20"/>
  <c r="I32" i="20"/>
  <c r="J31" i="20"/>
  <c r="I31" i="20"/>
  <c r="J30" i="20"/>
  <c r="I30" i="20"/>
  <c r="J29" i="20"/>
  <c r="I29" i="20"/>
  <c r="J28" i="20"/>
  <c r="I28" i="20"/>
  <c r="J27" i="20"/>
  <c r="I27" i="20"/>
  <c r="J26" i="20"/>
  <c r="I26" i="20"/>
  <c r="J25" i="20"/>
  <c r="I25" i="20"/>
  <c r="J24" i="20"/>
  <c r="I24" i="20"/>
  <c r="J23" i="20"/>
  <c r="I23" i="20"/>
  <c r="J22" i="20"/>
  <c r="I22" i="20"/>
  <c r="J21" i="20"/>
  <c r="I21" i="20"/>
  <c r="J20" i="20"/>
  <c r="I20" i="20"/>
  <c r="J19" i="20"/>
  <c r="I19" i="20"/>
  <c r="J18" i="20"/>
  <c r="I18" i="20"/>
  <c r="J17" i="20"/>
  <c r="I17" i="20"/>
  <c r="J16" i="20"/>
  <c r="I16" i="20"/>
  <c r="J15" i="20"/>
  <c r="I15" i="20"/>
  <c r="J14" i="20"/>
  <c r="I14" i="20"/>
  <c r="J13" i="20"/>
  <c r="I13" i="20"/>
  <c r="J12" i="20"/>
  <c r="I12" i="20"/>
  <c r="J11" i="20"/>
  <c r="I11" i="20"/>
  <c r="J10" i="20"/>
  <c r="I10" i="20"/>
  <c r="J209" i="19"/>
  <c r="I209" i="19"/>
  <c r="J208" i="19"/>
  <c r="I208" i="19"/>
  <c r="J207" i="19"/>
  <c r="I207" i="19"/>
  <c r="J206" i="19"/>
  <c r="I206" i="19"/>
  <c r="J205" i="19"/>
  <c r="I205" i="19"/>
  <c r="J204" i="19"/>
  <c r="I204" i="19"/>
  <c r="J203" i="19"/>
  <c r="I203" i="19"/>
  <c r="J202" i="19"/>
  <c r="I202" i="19"/>
  <c r="J201" i="19"/>
  <c r="I201" i="19"/>
  <c r="J200" i="19"/>
  <c r="I200" i="19"/>
  <c r="J199" i="19"/>
  <c r="I199" i="19"/>
  <c r="J198" i="19"/>
  <c r="I198" i="19"/>
  <c r="J197" i="19"/>
  <c r="I197" i="19"/>
  <c r="J196" i="19"/>
  <c r="I196" i="19"/>
  <c r="J195" i="19"/>
  <c r="I195" i="19"/>
  <c r="J194" i="19"/>
  <c r="I194" i="19"/>
  <c r="J193" i="19"/>
  <c r="I193" i="19"/>
  <c r="J192" i="19"/>
  <c r="I192" i="19"/>
  <c r="J191" i="19"/>
  <c r="I191" i="19"/>
  <c r="J190" i="19"/>
  <c r="I190" i="19"/>
  <c r="J189" i="19"/>
  <c r="I189" i="19"/>
  <c r="J188" i="19"/>
  <c r="I188" i="19"/>
  <c r="J187" i="19"/>
  <c r="I187" i="19"/>
  <c r="J186" i="19"/>
  <c r="I186" i="19"/>
  <c r="J185" i="19"/>
  <c r="I185" i="19"/>
  <c r="J184" i="19"/>
  <c r="I184" i="19"/>
  <c r="J183" i="19"/>
  <c r="I183" i="19"/>
  <c r="J182" i="19"/>
  <c r="I182" i="19"/>
  <c r="J181" i="19"/>
  <c r="I181" i="19"/>
  <c r="J180" i="19"/>
  <c r="I180" i="19"/>
  <c r="J179" i="19"/>
  <c r="I179" i="19"/>
  <c r="J178" i="19"/>
  <c r="I178" i="19"/>
  <c r="J177" i="19"/>
  <c r="I177" i="19"/>
  <c r="J176" i="19"/>
  <c r="I176" i="19"/>
  <c r="J175" i="19"/>
  <c r="I175" i="19"/>
  <c r="J174" i="19"/>
  <c r="I174" i="19"/>
  <c r="J173" i="19"/>
  <c r="I173" i="19"/>
  <c r="J172" i="19"/>
  <c r="I172" i="19"/>
  <c r="J171" i="19"/>
  <c r="I171" i="19"/>
  <c r="J170" i="19"/>
  <c r="I170" i="19"/>
  <c r="J169" i="19"/>
  <c r="I169" i="19"/>
  <c r="J168" i="19"/>
  <c r="I168" i="19"/>
  <c r="J167" i="19"/>
  <c r="I167" i="19"/>
  <c r="J166" i="19"/>
  <c r="I166" i="19"/>
  <c r="J165" i="19"/>
  <c r="I165" i="19"/>
  <c r="J164" i="19"/>
  <c r="I164" i="19"/>
  <c r="J163" i="19"/>
  <c r="I163" i="19"/>
  <c r="J162" i="19"/>
  <c r="I162" i="19"/>
  <c r="J161" i="19"/>
  <c r="I161" i="19"/>
  <c r="J160" i="19"/>
  <c r="I160" i="19"/>
  <c r="J159" i="19"/>
  <c r="I159" i="19"/>
  <c r="J158" i="19"/>
  <c r="I158" i="19"/>
  <c r="J157" i="19"/>
  <c r="I157" i="19"/>
  <c r="J156" i="19"/>
  <c r="I156" i="19"/>
  <c r="J155" i="19"/>
  <c r="I155" i="19"/>
  <c r="J154" i="19"/>
  <c r="I154" i="19"/>
  <c r="J153" i="19"/>
  <c r="I153" i="19"/>
  <c r="J152" i="19"/>
  <c r="I152" i="19"/>
  <c r="J151" i="19"/>
  <c r="I151" i="19"/>
  <c r="J150" i="19"/>
  <c r="I150" i="19"/>
  <c r="J149" i="19"/>
  <c r="I149" i="19"/>
  <c r="J148" i="19"/>
  <c r="I148" i="19"/>
  <c r="J147" i="19"/>
  <c r="I147" i="19"/>
  <c r="J146" i="19"/>
  <c r="I146" i="19"/>
  <c r="J145" i="19"/>
  <c r="I145" i="19"/>
  <c r="J144" i="19"/>
  <c r="I144" i="19"/>
  <c r="J143" i="19"/>
  <c r="I143" i="19"/>
  <c r="J142" i="19"/>
  <c r="I142" i="19"/>
  <c r="J141" i="19"/>
  <c r="I141" i="19"/>
  <c r="J140" i="19"/>
  <c r="I140" i="19"/>
  <c r="J139" i="19"/>
  <c r="I139" i="19"/>
  <c r="J138" i="19"/>
  <c r="I138" i="19"/>
  <c r="J137" i="19"/>
  <c r="I137" i="19"/>
  <c r="J136" i="19"/>
  <c r="I136" i="19"/>
  <c r="J135" i="19"/>
  <c r="I135" i="19"/>
  <c r="J134" i="19"/>
  <c r="I134" i="19"/>
  <c r="J133" i="19"/>
  <c r="I133" i="19"/>
  <c r="J132" i="19"/>
  <c r="I132" i="19"/>
  <c r="J131" i="19"/>
  <c r="I131" i="19"/>
  <c r="J130" i="19"/>
  <c r="I130" i="19"/>
  <c r="J129" i="19"/>
  <c r="I129" i="19"/>
  <c r="J128" i="19"/>
  <c r="I128" i="19"/>
  <c r="J127" i="19"/>
  <c r="I127" i="19"/>
  <c r="J126" i="19"/>
  <c r="I126" i="19"/>
  <c r="J125" i="19"/>
  <c r="I125" i="19"/>
  <c r="J124" i="19"/>
  <c r="I124" i="19"/>
  <c r="J123" i="19"/>
  <c r="I123" i="19"/>
  <c r="J122" i="19"/>
  <c r="I122" i="19"/>
  <c r="J121" i="19"/>
  <c r="I121" i="19"/>
  <c r="J120" i="19"/>
  <c r="I120" i="19"/>
  <c r="J119" i="19"/>
  <c r="I119" i="19"/>
  <c r="J118" i="19"/>
  <c r="I118" i="19"/>
  <c r="J117" i="19"/>
  <c r="I117" i="19"/>
  <c r="J116" i="19"/>
  <c r="I116" i="19"/>
  <c r="J115" i="19"/>
  <c r="I115" i="19"/>
  <c r="J114" i="19"/>
  <c r="I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I107" i="19"/>
  <c r="J106" i="19"/>
  <c r="I106" i="19"/>
  <c r="J105" i="19"/>
  <c r="I105" i="19"/>
  <c r="J104" i="19"/>
  <c r="I104" i="19"/>
  <c r="J103" i="19"/>
  <c r="I103" i="19"/>
  <c r="J102" i="19"/>
  <c r="I102" i="19"/>
  <c r="J101" i="19"/>
  <c r="I101" i="19"/>
  <c r="J100" i="19"/>
  <c r="I100" i="19"/>
  <c r="J99" i="19"/>
  <c r="I99" i="19"/>
  <c r="J98" i="19"/>
  <c r="I98" i="19"/>
  <c r="J97" i="19"/>
  <c r="I97" i="19"/>
  <c r="J96" i="19"/>
  <c r="I96" i="19"/>
  <c r="J95" i="19"/>
  <c r="I95" i="19"/>
  <c r="J94" i="19"/>
  <c r="I94" i="19"/>
  <c r="J93" i="19"/>
  <c r="I93" i="19"/>
  <c r="J92" i="19"/>
  <c r="I92" i="19"/>
  <c r="J91" i="19"/>
  <c r="I91" i="19"/>
  <c r="J90" i="19"/>
  <c r="I90" i="19"/>
  <c r="J89" i="19"/>
  <c r="I89" i="19"/>
  <c r="J88" i="19"/>
  <c r="I88" i="19"/>
  <c r="J87" i="19"/>
  <c r="I87" i="19"/>
  <c r="J86" i="19"/>
  <c r="I86" i="19"/>
  <c r="J85" i="19"/>
  <c r="I85" i="19"/>
  <c r="J84" i="19"/>
  <c r="I84" i="19"/>
  <c r="J83" i="19"/>
  <c r="I83" i="19"/>
  <c r="J82" i="19"/>
  <c r="I82" i="19"/>
  <c r="J81" i="19"/>
  <c r="I81" i="19"/>
  <c r="J80" i="19"/>
  <c r="I80" i="19"/>
  <c r="J79" i="19"/>
  <c r="I79" i="19"/>
  <c r="J78" i="19"/>
  <c r="I78" i="19"/>
  <c r="J77" i="19"/>
  <c r="I77" i="19"/>
  <c r="J76" i="19"/>
  <c r="I76" i="19"/>
  <c r="J75" i="19"/>
  <c r="I75" i="19"/>
  <c r="J74" i="19"/>
  <c r="I74" i="19"/>
  <c r="J73" i="19"/>
  <c r="I73" i="19"/>
  <c r="J72" i="19"/>
  <c r="I72" i="19"/>
  <c r="J71" i="19"/>
  <c r="I71" i="19"/>
  <c r="J70" i="19"/>
  <c r="I70" i="19"/>
  <c r="J69" i="19"/>
  <c r="I69" i="19"/>
  <c r="J68" i="19"/>
  <c r="I68" i="19"/>
  <c r="J67" i="19"/>
  <c r="I67" i="19"/>
  <c r="J66" i="19"/>
  <c r="I66" i="19"/>
  <c r="J65" i="19"/>
  <c r="I65" i="19"/>
  <c r="J64" i="19"/>
  <c r="I64" i="19"/>
  <c r="J63" i="19"/>
  <c r="I63" i="19"/>
  <c r="J62" i="19"/>
  <c r="I62" i="19"/>
  <c r="J61" i="19"/>
  <c r="I61" i="19"/>
  <c r="J60" i="19"/>
  <c r="I60" i="19"/>
  <c r="J59" i="19"/>
  <c r="I59" i="19"/>
  <c r="J58" i="19"/>
  <c r="I58" i="19"/>
  <c r="J57" i="19"/>
  <c r="I57" i="19"/>
  <c r="J56" i="19"/>
  <c r="I56" i="19"/>
  <c r="J55" i="19"/>
  <c r="I55" i="19"/>
  <c r="J54" i="19"/>
  <c r="I54" i="19"/>
  <c r="J53" i="19"/>
  <c r="I53" i="19"/>
  <c r="J52" i="19"/>
  <c r="I52" i="19"/>
  <c r="J51" i="19"/>
  <c r="I51" i="19"/>
  <c r="J50" i="19"/>
  <c r="I50" i="19"/>
  <c r="J49" i="19"/>
  <c r="I49" i="19"/>
  <c r="J48" i="19"/>
  <c r="I48" i="19"/>
  <c r="J47" i="19"/>
  <c r="I47" i="19"/>
  <c r="J46" i="19"/>
  <c r="I46" i="19"/>
  <c r="J45" i="19"/>
  <c r="I45" i="19"/>
  <c r="J44" i="19"/>
  <c r="I44" i="19"/>
  <c r="J43" i="19"/>
  <c r="I43" i="19"/>
  <c r="J42" i="19"/>
  <c r="I42" i="19"/>
  <c r="J41" i="19"/>
  <c r="I41" i="19"/>
  <c r="J40" i="19"/>
  <c r="I40" i="19"/>
  <c r="J39" i="19"/>
  <c r="I39" i="19"/>
  <c r="J38" i="19"/>
  <c r="I38" i="19"/>
  <c r="J37" i="19"/>
  <c r="I37" i="19"/>
  <c r="J36" i="19"/>
  <c r="I36" i="19"/>
  <c r="J35" i="19"/>
  <c r="I35" i="19"/>
  <c r="J34" i="19"/>
  <c r="I34" i="19"/>
  <c r="J33" i="19"/>
  <c r="I33" i="19"/>
  <c r="J32" i="19"/>
  <c r="I32" i="19"/>
  <c r="J31" i="19"/>
  <c r="I31" i="19"/>
  <c r="J30" i="19"/>
  <c r="I30" i="19"/>
  <c r="J29" i="19"/>
  <c r="I29" i="19"/>
  <c r="J28" i="19"/>
  <c r="I28" i="19"/>
  <c r="J27" i="19"/>
  <c r="I27" i="19"/>
  <c r="J26" i="19"/>
  <c r="I26" i="19"/>
  <c r="J25" i="19"/>
  <c r="I25" i="19"/>
  <c r="J24" i="19"/>
  <c r="I24" i="19"/>
  <c r="J23" i="19"/>
  <c r="I23" i="19"/>
  <c r="J22" i="19"/>
  <c r="I22" i="19"/>
  <c r="J21" i="19"/>
  <c r="I21" i="19"/>
  <c r="J20" i="19"/>
  <c r="I20" i="19"/>
  <c r="J19" i="19"/>
  <c r="I19" i="19"/>
  <c r="J18" i="19"/>
  <c r="I18" i="19"/>
  <c r="J17" i="19"/>
  <c r="I17" i="19"/>
  <c r="J16" i="19"/>
  <c r="I16" i="19"/>
  <c r="J15" i="19"/>
  <c r="I15" i="19"/>
  <c r="J14" i="19"/>
  <c r="I14" i="19"/>
  <c r="J13" i="19"/>
  <c r="I13" i="19"/>
  <c r="J12" i="19"/>
  <c r="I12" i="19"/>
  <c r="J11" i="19"/>
  <c r="I11" i="19"/>
  <c r="J10" i="19"/>
  <c r="I10" i="19"/>
  <c r="J209" i="18"/>
  <c r="I209" i="18"/>
  <c r="J208" i="18"/>
  <c r="I208" i="18"/>
  <c r="J207" i="18"/>
  <c r="I207" i="18"/>
  <c r="J206" i="18"/>
  <c r="I206" i="18"/>
  <c r="J205" i="18"/>
  <c r="I205" i="18"/>
  <c r="J204" i="18"/>
  <c r="I204" i="18"/>
  <c r="J203" i="18"/>
  <c r="I203" i="18"/>
  <c r="J202" i="18"/>
  <c r="I202" i="18"/>
  <c r="J201" i="18"/>
  <c r="I201" i="18"/>
  <c r="J200" i="18"/>
  <c r="I200" i="18"/>
  <c r="J199" i="18"/>
  <c r="I199" i="18"/>
  <c r="J198" i="18"/>
  <c r="I198" i="18"/>
  <c r="J197" i="18"/>
  <c r="I197" i="18"/>
  <c r="J196" i="18"/>
  <c r="I196" i="18"/>
  <c r="J195" i="18"/>
  <c r="I195" i="18"/>
  <c r="J194" i="18"/>
  <c r="I194" i="18"/>
  <c r="J193" i="18"/>
  <c r="I193" i="18"/>
  <c r="J192" i="18"/>
  <c r="I192" i="18"/>
  <c r="J191" i="18"/>
  <c r="I191" i="18"/>
  <c r="J190" i="18"/>
  <c r="I190" i="18"/>
  <c r="J189" i="18"/>
  <c r="I189" i="18"/>
  <c r="J188" i="18"/>
  <c r="I188" i="18"/>
  <c r="J187" i="18"/>
  <c r="I187" i="18"/>
  <c r="J186" i="18"/>
  <c r="I186" i="18"/>
  <c r="J185" i="18"/>
  <c r="I185" i="18"/>
  <c r="J184" i="18"/>
  <c r="I184" i="18"/>
  <c r="J183" i="18"/>
  <c r="I183" i="18"/>
  <c r="J182" i="18"/>
  <c r="I182" i="18"/>
  <c r="J181" i="18"/>
  <c r="I181" i="18"/>
  <c r="J180" i="18"/>
  <c r="I180" i="18"/>
  <c r="J179" i="18"/>
  <c r="I179" i="18"/>
  <c r="J178" i="18"/>
  <c r="I178" i="18"/>
  <c r="J177" i="18"/>
  <c r="I177" i="18"/>
  <c r="J176" i="18"/>
  <c r="I176" i="18"/>
  <c r="J175" i="18"/>
  <c r="I175" i="18"/>
  <c r="J174" i="18"/>
  <c r="I174" i="18"/>
  <c r="J173" i="18"/>
  <c r="I173" i="18"/>
  <c r="J172" i="18"/>
  <c r="I172" i="18"/>
  <c r="J171" i="18"/>
  <c r="I171" i="18"/>
  <c r="J170" i="18"/>
  <c r="I170" i="18"/>
  <c r="J169" i="18"/>
  <c r="I169" i="18"/>
  <c r="J168" i="18"/>
  <c r="I168" i="18"/>
  <c r="J167" i="18"/>
  <c r="I167" i="18"/>
  <c r="J166" i="18"/>
  <c r="I166" i="18"/>
  <c r="J165" i="18"/>
  <c r="I165" i="18"/>
  <c r="J164" i="18"/>
  <c r="I164" i="18"/>
  <c r="J163" i="18"/>
  <c r="I163" i="18"/>
  <c r="J162" i="18"/>
  <c r="I162" i="18"/>
  <c r="J161" i="18"/>
  <c r="I161" i="18"/>
  <c r="J160" i="18"/>
  <c r="I160" i="18"/>
  <c r="J159" i="18"/>
  <c r="I159" i="18"/>
  <c r="J158" i="18"/>
  <c r="I158" i="18"/>
  <c r="J157" i="18"/>
  <c r="I157" i="18"/>
  <c r="J156" i="18"/>
  <c r="I156" i="18"/>
  <c r="J155" i="18"/>
  <c r="I155" i="18"/>
  <c r="J154" i="18"/>
  <c r="I154" i="18"/>
  <c r="J153" i="18"/>
  <c r="I153" i="18"/>
  <c r="J152" i="18"/>
  <c r="I152" i="18"/>
  <c r="J151" i="18"/>
  <c r="I151" i="18"/>
  <c r="J150" i="18"/>
  <c r="I150" i="18"/>
  <c r="J149" i="18"/>
  <c r="I149" i="18"/>
  <c r="J148" i="18"/>
  <c r="I148" i="18"/>
  <c r="J147" i="18"/>
  <c r="I147" i="18"/>
  <c r="J146" i="18"/>
  <c r="I146" i="18"/>
  <c r="J145" i="18"/>
  <c r="I145" i="18"/>
  <c r="J144" i="18"/>
  <c r="I144" i="18"/>
  <c r="J143" i="18"/>
  <c r="I143" i="18"/>
  <c r="J142" i="18"/>
  <c r="I142" i="18"/>
  <c r="J141" i="18"/>
  <c r="I141" i="18"/>
  <c r="J140" i="18"/>
  <c r="I140" i="18"/>
  <c r="J139" i="18"/>
  <c r="I139" i="18"/>
  <c r="J138" i="18"/>
  <c r="I138" i="18"/>
  <c r="J137" i="18"/>
  <c r="I137" i="18"/>
  <c r="J136" i="18"/>
  <c r="I136" i="18"/>
  <c r="J135" i="18"/>
  <c r="I135" i="18"/>
  <c r="J134" i="18"/>
  <c r="I134" i="18"/>
  <c r="J133" i="18"/>
  <c r="I133" i="18"/>
  <c r="J132" i="18"/>
  <c r="I132" i="18"/>
  <c r="J131" i="18"/>
  <c r="I131" i="18"/>
  <c r="J130" i="18"/>
  <c r="I130" i="18"/>
  <c r="J129" i="18"/>
  <c r="I129" i="18"/>
  <c r="J128" i="18"/>
  <c r="I128" i="18"/>
  <c r="J127" i="18"/>
  <c r="I127" i="18"/>
  <c r="J126" i="18"/>
  <c r="I126" i="18"/>
  <c r="J125" i="18"/>
  <c r="I125" i="18"/>
  <c r="J124" i="18"/>
  <c r="I124" i="18"/>
  <c r="J123" i="18"/>
  <c r="I123" i="18"/>
  <c r="J122" i="18"/>
  <c r="I122" i="18"/>
  <c r="J121" i="18"/>
  <c r="I121" i="18"/>
  <c r="J120" i="18"/>
  <c r="I120" i="18"/>
  <c r="J119" i="18"/>
  <c r="I119" i="18"/>
  <c r="J118" i="18"/>
  <c r="I118" i="18"/>
  <c r="J117" i="18"/>
  <c r="I117" i="18"/>
  <c r="J116" i="18"/>
  <c r="I116" i="18"/>
  <c r="J115" i="18"/>
  <c r="I115" i="18"/>
  <c r="J114" i="18"/>
  <c r="I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I107" i="18"/>
  <c r="J106" i="18"/>
  <c r="I106" i="18"/>
  <c r="J105" i="18"/>
  <c r="I105" i="18"/>
  <c r="J104" i="18"/>
  <c r="I104" i="18"/>
  <c r="J103" i="18"/>
  <c r="I103" i="18"/>
  <c r="J102" i="18"/>
  <c r="I102" i="18"/>
  <c r="J101" i="18"/>
  <c r="I101" i="18"/>
  <c r="J100" i="18"/>
  <c r="I100" i="18"/>
  <c r="J99" i="18"/>
  <c r="I99" i="18"/>
  <c r="J98" i="18"/>
  <c r="I98" i="18"/>
  <c r="J97" i="18"/>
  <c r="I97" i="18"/>
  <c r="J96" i="18"/>
  <c r="I96" i="18"/>
  <c r="J95" i="18"/>
  <c r="I95" i="18"/>
  <c r="J94" i="18"/>
  <c r="I94" i="18"/>
  <c r="J93" i="18"/>
  <c r="I93" i="18"/>
  <c r="J92" i="18"/>
  <c r="I92" i="18"/>
  <c r="J91" i="18"/>
  <c r="I91" i="18"/>
  <c r="J90" i="18"/>
  <c r="I90" i="18"/>
  <c r="J89" i="18"/>
  <c r="I89" i="18"/>
  <c r="J88" i="18"/>
  <c r="I88" i="18"/>
  <c r="J87" i="18"/>
  <c r="I87" i="18"/>
  <c r="J86" i="18"/>
  <c r="I86" i="18"/>
  <c r="J85" i="18"/>
  <c r="I85" i="18"/>
  <c r="J84" i="18"/>
  <c r="I84" i="18"/>
  <c r="J83" i="18"/>
  <c r="I83" i="18"/>
  <c r="J82" i="18"/>
  <c r="I82" i="18"/>
  <c r="J81" i="18"/>
  <c r="I81" i="18"/>
  <c r="J80" i="18"/>
  <c r="I80" i="18"/>
  <c r="J79" i="18"/>
  <c r="I79" i="18"/>
  <c r="J78" i="18"/>
  <c r="I78" i="18"/>
  <c r="J77" i="18"/>
  <c r="I77" i="18"/>
  <c r="J76" i="18"/>
  <c r="I76" i="18"/>
  <c r="J75" i="18"/>
  <c r="I75" i="18"/>
  <c r="J74" i="18"/>
  <c r="I74" i="18"/>
  <c r="J73" i="18"/>
  <c r="I73" i="18"/>
  <c r="J72" i="18"/>
  <c r="I72" i="18"/>
  <c r="J71" i="18"/>
  <c r="I71" i="18"/>
  <c r="J70" i="18"/>
  <c r="I70" i="18"/>
  <c r="J69" i="18"/>
  <c r="I69" i="18"/>
  <c r="J68" i="18"/>
  <c r="I68" i="18"/>
  <c r="J67" i="18"/>
  <c r="I67" i="18"/>
  <c r="J66" i="18"/>
  <c r="I66" i="18"/>
  <c r="J65" i="18"/>
  <c r="I65" i="18"/>
  <c r="J64" i="18"/>
  <c r="I64" i="18"/>
  <c r="J63" i="18"/>
  <c r="I63" i="18"/>
  <c r="J62" i="18"/>
  <c r="I62" i="18"/>
  <c r="J61" i="18"/>
  <c r="I61" i="18"/>
  <c r="J60" i="18"/>
  <c r="I60" i="18"/>
  <c r="J59" i="18"/>
  <c r="I59" i="18"/>
  <c r="J58" i="18"/>
  <c r="I58" i="18"/>
  <c r="J57" i="18"/>
  <c r="I57" i="18"/>
  <c r="J56" i="18"/>
  <c r="I56" i="18"/>
  <c r="J55" i="18"/>
  <c r="I55" i="18"/>
  <c r="J54" i="18"/>
  <c r="I54" i="18"/>
  <c r="J53" i="18"/>
  <c r="I53" i="18"/>
  <c r="J52" i="18"/>
  <c r="I52" i="18"/>
  <c r="J51" i="18"/>
  <c r="I51" i="18"/>
  <c r="J50" i="18"/>
  <c r="I50" i="18"/>
  <c r="J49" i="18"/>
  <c r="I49" i="18"/>
  <c r="J48" i="18"/>
  <c r="I48" i="18"/>
  <c r="J47" i="18"/>
  <c r="I47" i="18"/>
  <c r="J46" i="18"/>
  <c r="I46" i="18"/>
  <c r="J45" i="18"/>
  <c r="I45" i="18"/>
  <c r="J44" i="18"/>
  <c r="I44" i="18"/>
  <c r="J43" i="18"/>
  <c r="I43" i="18"/>
  <c r="J42" i="18"/>
  <c r="I42" i="18"/>
  <c r="J41" i="18"/>
  <c r="I41" i="18"/>
  <c r="J40" i="18"/>
  <c r="I40" i="18"/>
  <c r="J39" i="18"/>
  <c r="I39" i="18"/>
  <c r="J38" i="18"/>
  <c r="I38" i="18"/>
  <c r="J37" i="18"/>
  <c r="I37" i="18"/>
  <c r="J36" i="18"/>
  <c r="I36" i="18"/>
  <c r="J35" i="18"/>
  <c r="I35" i="18"/>
  <c r="J34" i="18"/>
  <c r="I34" i="18"/>
  <c r="J33" i="18"/>
  <c r="I33" i="18"/>
  <c r="J32" i="18"/>
  <c r="I32" i="18"/>
  <c r="J31" i="18"/>
  <c r="I31" i="18"/>
  <c r="J30" i="18"/>
  <c r="I30" i="18"/>
  <c r="J29" i="18"/>
  <c r="I29" i="18"/>
  <c r="J28" i="18"/>
  <c r="I28" i="18"/>
  <c r="J27" i="18"/>
  <c r="I27" i="18"/>
  <c r="J26" i="18"/>
  <c r="I26" i="18"/>
  <c r="J25" i="18"/>
  <c r="I25" i="18"/>
  <c r="J24" i="18"/>
  <c r="I24" i="18"/>
  <c r="J23" i="18"/>
  <c r="I23" i="18"/>
  <c r="J22" i="18"/>
  <c r="I22" i="18"/>
  <c r="J21" i="18"/>
  <c r="I21" i="18"/>
  <c r="J20" i="18"/>
  <c r="I20" i="18"/>
  <c r="J19" i="18"/>
  <c r="I19" i="18"/>
  <c r="J18" i="18"/>
  <c r="I18" i="18"/>
  <c r="J17" i="18"/>
  <c r="I17" i="18"/>
  <c r="J16" i="18"/>
  <c r="I16" i="18"/>
  <c r="J15" i="18"/>
  <c r="I15" i="18"/>
  <c r="J14" i="18"/>
  <c r="I14" i="18"/>
  <c r="J13" i="18"/>
  <c r="I13" i="18"/>
  <c r="J12" i="18"/>
  <c r="I12" i="18"/>
  <c r="J11" i="18"/>
  <c r="I11" i="18"/>
  <c r="J10" i="18"/>
  <c r="I10" i="18"/>
  <c r="J209" i="17"/>
  <c r="I209" i="17"/>
  <c r="J208" i="17"/>
  <c r="I208" i="17"/>
  <c r="J207" i="17"/>
  <c r="I207" i="17"/>
  <c r="J206" i="17"/>
  <c r="I206" i="17"/>
  <c r="J205" i="17"/>
  <c r="I205" i="17"/>
  <c r="J204" i="17"/>
  <c r="I204" i="17"/>
  <c r="J203" i="17"/>
  <c r="I203" i="17"/>
  <c r="J202" i="17"/>
  <c r="I202" i="17"/>
  <c r="J201" i="17"/>
  <c r="I201" i="17"/>
  <c r="J200" i="17"/>
  <c r="I200" i="17"/>
  <c r="J199" i="17"/>
  <c r="I199" i="17"/>
  <c r="J198" i="17"/>
  <c r="I198" i="17"/>
  <c r="J197" i="17"/>
  <c r="I197" i="17"/>
  <c r="J196" i="17"/>
  <c r="I196" i="17"/>
  <c r="J195" i="17"/>
  <c r="I195" i="17"/>
  <c r="J194" i="17"/>
  <c r="I194" i="17"/>
  <c r="J193" i="17"/>
  <c r="I193" i="17"/>
  <c r="J192" i="17"/>
  <c r="I192" i="17"/>
  <c r="J191" i="17"/>
  <c r="I191" i="17"/>
  <c r="J190" i="17"/>
  <c r="I190" i="17"/>
  <c r="J189" i="17"/>
  <c r="I189" i="17"/>
  <c r="J188" i="17"/>
  <c r="I188" i="17"/>
  <c r="J187" i="17"/>
  <c r="I187" i="17"/>
  <c r="J186" i="17"/>
  <c r="I186" i="17"/>
  <c r="J185" i="17"/>
  <c r="I185" i="17"/>
  <c r="J184" i="17"/>
  <c r="I184" i="17"/>
  <c r="J183" i="17"/>
  <c r="I183" i="17"/>
  <c r="J182" i="17"/>
  <c r="I182" i="17"/>
  <c r="J181" i="17"/>
  <c r="I181" i="17"/>
  <c r="J180" i="17"/>
  <c r="I180" i="17"/>
  <c r="J179" i="17"/>
  <c r="I179" i="17"/>
  <c r="J178" i="17"/>
  <c r="I178" i="17"/>
  <c r="J177" i="17"/>
  <c r="I177" i="17"/>
  <c r="J176" i="17"/>
  <c r="I176" i="17"/>
  <c r="J175" i="17"/>
  <c r="I175" i="17"/>
  <c r="J174" i="17"/>
  <c r="I174" i="17"/>
  <c r="J173" i="17"/>
  <c r="I173" i="17"/>
  <c r="J172" i="17"/>
  <c r="I172" i="17"/>
  <c r="J171" i="17"/>
  <c r="I171" i="17"/>
  <c r="J170" i="17"/>
  <c r="I170" i="17"/>
  <c r="J169" i="17"/>
  <c r="I169" i="17"/>
  <c r="J168" i="17"/>
  <c r="I168" i="17"/>
  <c r="J167" i="17"/>
  <c r="I167" i="17"/>
  <c r="J166" i="17"/>
  <c r="I166" i="17"/>
  <c r="J165" i="17"/>
  <c r="I165" i="17"/>
  <c r="J164" i="17"/>
  <c r="I164" i="17"/>
  <c r="J163" i="17"/>
  <c r="I163" i="17"/>
  <c r="J162" i="17"/>
  <c r="I162" i="17"/>
  <c r="J161" i="17"/>
  <c r="I161" i="17"/>
  <c r="J160" i="17"/>
  <c r="I160" i="17"/>
  <c r="J159" i="17"/>
  <c r="I159" i="17"/>
  <c r="J158" i="17"/>
  <c r="I158" i="17"/>
  <c r="J157" i="17"/>
  <c r="I157" i="17"/>
  <c r="J156" i="17"/>
  <c r="I156" i="17"/>
  <c r="J155" i="17"/>
  <c r="I155" i="17"/>
  <c r="J154" i="17"/>
  <c r="I154" i="17"/>
  <c r="J153" i="17"/>
  <c r="I153" i="17"/>
  <c r="J152" i="17"/>
  <c r="I152" i="17"/>
  <c r="J151" i="17"/>
  <c r="I151" i="17"/>
  <c r="J150" i="17"/>
  <c r="I150" i="17"/>
  <c r="J149" i="17"/>
  <c r="I149" i="17"/>
  <c r="J148" i="17"/>
  <c r="I148" i="17"/>
  <c r="J147" i="17"/>
  <c r="I147" i="17"/>
  <c r="J146" i="17"/>
  <c r="I146" i="17"/>
  <c r="J145" i="17"/>
  <c r="I145" i="17"/>
  <c r="J144" i="17"/>
  <c r="I144" i="17"/>
  <c r="J143" i="17"/>
  <c r="I143" i="17"/>
  <c r="J142" i="17"/>
  <c r="I142" i="17"/>
  <c r="J141" i="17"/>
  <c r="I141" i="17"/>
  <c r="J140" i="17"/>
  <c r="I140" i="17"/>
  <c r="J139" i="17"/>
  <c r="I139" i="17"/>
  <c r="J138" i="17"/>
  <c r="I138" i="17"/>
  <c r="J137" i="17"/>
  <c r="I137" i="17"/>
  <c r="J136" i="17"/>
  <c r="I136" i="17"/>
  <c r="J135" i="17"/>
  <c r="I135" i="17"/>
  <c r="J134" i="17"/>
  <c r="I134" i="17"/>
  <c r="J133" i="17"/>
  <c r="I133" i="17"/>
  <c r="J132" i="17"/>
  <c r="I132" i="17"/>
  <c r="J131" i="17"/>
  <c r="I131" i="17"/>
  <c r="J130" i="17"/>
  <c r="I130" i="17"/>
  <c r="J129" i="17"/>
  <c r="I129" i="17"/>
  <c r="J128" i="17"/>
  <c r="I128" i="17"/>
  <c r="J127" i="17"/>
  <c r="I127" i="17"/>
  <c r="J126" i="17"/>
  <c r="I126" i="17"/>
  <c r="J125" i="17"/>
  <c r="I125" i="17"/>
  <c r="J124" i="17"/>
  <c r="I124" i="17"/>
  <c r="J123" i="17"/>
  <c r="I123" i="17"/>
  <c r="J122" i="17"/>
  <c r="I122" i="17"/>
  <c r="J121" i="17"/>
  <c r="I121" i="17"/>
  <c r="J120" i="17"/>
  <c r="I120" i="17"/>
  <c r="J119" i="17"/>
  <c r="I119" i="17"/>
  <c r="J118" i="17"/>
  <c r="I118" i="17"/>
  <c r="J117" i="17"/>
  <c r="I117" i="17"/>
  <c r="J116" i="17"/>
  <c r="I116" i="17"/>
  <c r="J115" i="17"/>
  <c r="I115" i="17"/>
  <c r="J114" i="17"/>
  <c r="I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I107" i="17"/>
  <c r="J106" i="17"/>
  <c r="I106" i="17"/>
  <c r="J105" i="17"/>
  <c r="I105" i="17"/>
  <c r="J104" i="17"/>
  <c r="I104" i="17"/>
  <c r="J103" i="17"/>
  <c r="I103" i="17"/>
  <c r="J102" i="17"/>
  <c r="I102" i="17"/>
  <c r="J101" i="17"/>
  <c r="I101" i="17"/>
  <c r="J100" i="17"/>
  <c r="I100" i="17"/>
  <c r="J99" i="17"/>
  <c r="I99" i="17"/>
  <c r="J98" i="17"/>
  <c r="I98" i="17"/>
  <c r="J97" i="17"/>
  <c r="I97" i="17"/>
  <c r="J96" i="17"/>
  <c r="I96" i="17"/>
  <c r="J95" i="17"/>
  <c r="I95" i="17"/>
  <c r="J94" i="17"/>
  <c r="I94" i="17"/>
  <c r="J93" i="17"/>
  <c r="I93" i="17"/>
  <c r="J92" i="17"/>
  <c r="I92" i="17"/>
  <c r="J91" i="17"/>
  <c r="I91" i="17"/>
  <c r="J90" i="17"/>
  <c r="I90" i="17"/>
  <c r="J89" i="17"/>
  <c r="I89" i="17"/>
  <c r="J88" i="17"/>
  <c r="I88" i="17"/>
  <c r="J87" i="17"/>
  <c r="I87" i="17"/>
  <c r="J86" i="17"/>
  <c r="I86" i="17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I79" i="17"/>
  <c r="J78" i="17"/>
  <c r="I78" i="17"/>
  <c r="J77" i="17"/>
  <c r="I77" i="17"/>
  <c r="J76" i="17"/>
  <c r="I76" i="17"/>
  <c r="J75" i="17"/>
  <c r="I75" i="17"/>
  <c r="J74" i="17"/>
  <c r="I74" i="17"/>
  <c r="J73" i="17"/>
  <c r="I73" i="17"/>
  <c r="J72" i="17"/>
  <c r="I72" i="17"/>
  <c r="J71" i="17"/>
  <c r="I71" i="17"/>
  <c r="J70" i="17"/>
  <c r="I70" i="17"/>
  <c r="J69" i="17"/>
  <c r="I69" i="17"/>
  <c r="J68" i="17"/>
  <c r="I68" i="17"/>
  <c r="J67" i="17"/>
  <c r="I67" i="17"/>
  <c r="J66" i="17"/>
  <c r="I66" i="17"/>
  <c r="J65" i="17"/>
  <c r="I65" i="17"/>
  <c r="J64" i="17"/>
  <c r="I64" i="17"/>
  <c r="J63" i="17"/>
  <c r="I63" i="17"/>
  <c r="J62" i="17"/>
  <c r="I62" i="17"/>
  <c r="J61" i="17"/>
  <c r="I61" i="17"/>
  <c r="J60" i="17"/>
  <c r="I60" i="17"/>
  <c r="J59" i="17"/>
  <c r="I59" i="17"/>
  <c r="J58" i="17"/>
  <c r="I58" i="17"/>
  <c r="J57" i="17"/>
  <c r="I57" i="17"/>
  <c r="J56" i="17"/>
  <c r="I56" i="17"/>
  <c r="J55" i="17"/>
  <c r="I55" i="17"/>
  <c r="J54" i="17"/>
  <c r="I54" i="17"/>
  <c r="J53" i="17"/>
  <c r="I53" i="17"/>
  <c r="J52" i="17"/>
  <c r="I52" i="17"/>
  <c r="J51" i="17"/>
  <c r="I51" i="17"/>
  <c r="J50" i="17"/>
  <c r="I50" i="17"/>
  <c r="J49" i="17"/>
  <c r="I49" i="17"/>
  <c r="J48" i="17"/>
  <c r="I48" i="17"/>
  <c r="J47" i="17"/>
  <c r="I47" i="17"/>
  <c r="J46" i="17"/>
  <c r="I46" i="17"/>
  <c r="J45" i="17"/>
  <c r="I45" i="17"/>
  <c r="J44" i="17"/>
  <c r="I44" i="17"/>
  <c r="J43" i="17"/>
  <c r="I43" i="17"/>
  <c r="J42" i="17"/>
  <c r="I42" i="17"/>
  <c r="J41" i="17"/>
  <c r="I41" i="17"/>
  <c r="J40" i="17"/>
  <c r="I40" i="17"/>
  <c r="J39" i="17"/>
  <c r="I39" i="17"/>
  <c r="J38" i="17"/>
  <c r="I38" i="17"/>
  <c r="J37" i="17"/>
  <c r="I37" i="17"/>
  <c r="J36" i="17"/>
  <c r="I36" i="17"/>
  <c r="J35" i="17"/>
  <c r="I35" i="17"/>
  <c r="J34" i="17"/>
  <c r="I34" i="17"/>
  <c r="J33" i="17"/>
  <c r="I33" i="17"/>
  <c r="J32" i="17"/>
  <c r="I32" i="17"/>
  <c r="J31" i="17"/>
  <c r="I31" i="17"/>
  <c r="J30" i="17"/>
  <c r="I30" i="17"/>
  <c r="J29" i="17"/>
  <c r="I29" i="17"/>
  <c r="J28" i="17"/>
  <c r="I28" i="17"/>
  <c r="J27" i="17"/>
  <c r="I27" i="17"/>
  <c r="J26" i="17"/>
  <c r="I26" i="17"/>
  <c r="J25" i="17"/>
  <c r="I25" i="17"/>
  <c r="J24" i="17"/>
  <c r="I24" i="17"/>
  <c r="J23" i="17"/>
  <c r="I23" i="17"/>
  <c r="J22" i="17"/>
  <c r="I22" i="17"/>
  <c r="J21" i="17"/>
  <c r="I21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J12" i="17"/>
  <c r="I12" i="17"/>
  <c r="J11" i="17"/>
  <c r="I11" i="17"/>
  <c r="J10" i="17"/>
  <c r="I10" i="17"/>
  <c r="J209" i="16"/>
  <c r="I209" i="16"/>
  <c r="J208" i="16"/>
  <c r="I208" i="16"/>
  <c r="J207" i="16"/>
  <c r="I207" i="16"/>
  <c r="J206" i="16"/>
  <c r="I206" i="16"/>
  <c r="J205" i="16"/>
  <c r="I205" i="16"/>
  <c r="J204" i="16"/>
  <c r="I204" i="16"/>
  <c r="J203" i="16"/>
  <c r="I203" i="16"/>
  <c r="J202" i="16"/>
  <c r="I202" i="16"/>
  <c r="J201" i="16"/>
  <c r="I201" i="16"/>
  <c r="J200" i="16"/>
  <c r="I200" i="16"/>
  <c r="J199" i="16"/>
  <c r="I199" i="16"/>
  <c r="J198" i="16"/>
  <c r="I198" i="16"/>
  <c r="J197" i="16"/>
  <c r="I197" i="16"/>
  <c r="J196" i="16"/>
  <c r="I196" i="16"/>
  <c r="J195" i="16"/>
  <c r="I195" i="16"/>
  <c r="J194" i="16"/>
  <c r="I194" i="16"/>
  <c r="J193" i="16"/>
  <c r="I193" i="16"/>
  <c r="J192" i="16"/>
  <c r="I192" i="16"/>
  <c r="J191" i="16"/>
  <c r="I191" i="16"/>
  <c r="J190" i="16"/>
  <c r="I190" i="16"/>
  <c r="J189" i="16"/>
  <c r="I189" i="16"/>
  <c r="J188" i="16"/>
  <c r="I188" i="16"/>
  <c r="J187" i="16"/>
  <c r="I187" i="16"/>
  <c r="J186" i="16"/>
  <c r="I186" i="16"/>
  <c r="J185" i="16"/>
  <c r="I185" i="16"/>
  <c r="J184" i="16"/>
  <c r="I184" i="16"/>
  <c r="J183" i="16"/>
  <c r="I183" i="16"/>
  <c r="J182" i="16"/>
  <c r="I182" i="16"/>
  <c r="J181" i="16"/>
  <c r="I181" i="16"/>
  <c r="J180" i="16"/>
  <c r="I180" i="16"/>
  <c r="J179" i="16"/>
  <c r="I179" i="16"/>
  <c r="J178" i="16"/>
  <c r="I178" i="16"/>
  <c r="J177" i="16"/>
  <c r="I177" i="16"/>
  <c r="J176" i="16"/>
  <c r="I176" i="16"/>
  <c r="J175" i="16"/>
  <c r="I175" i="16"/>
  <c r="J174" i="16"/>
  <c r="I174" i="16"/>
  <c r="J173" i="16"/>
  <c r="I173" i="16"/>
  <c r="J172" i="16"/>
  <c r="I172" i="16"/>
  <c r="J171" i="16"/>
  <c r="I171" i="16"/>
  <c r="J170" i="16"/>
  <c r="I170" i="16"/>
  <c r="J169" i="16"/>
  <c r="I169" i="16"/>
  <c r="J168" i="16"/>
  <c r="I168" i="16"/>
  <c r="J167" i="16"/>
  <c r="I167" i="16"/>
  <c r="J166" i="16"/>
  <c r="I166" i="16"/>
  <c r="J165" i="16"/>
  <c r="I165" i="16"/>
  <c r="J164" i="16"/>
  <c r="I164" i="16"/>
  <c r="J163" i="16"/>
  <c r="I163" i="16"/>
  <c r="J162" i="16"/>
  <c r="I162" i="16"/>
  <c r="J161" i="16"/>
  <c r="I161" i="16"/>
  <c r="J160" i="16"/>
  <c r="I160" i="16"/>
  <c r="J159" i="16"/>
  <c r="I159" i="16"/>
  <c r="J158" i="16"/>
  <c r="I158" i="16"/>
  <c r="J157" i="16"/>
  <c r="I157" i="16"/>
  <c r="J156" i="16"/>
  <c r="I156" i="16"/>
  <c r="J155" i="16"/>
  <c r="I155" i="16"/>
  <c r="J154" i="16"/>
  <c r="I154" i="16"/>
  <c r="J153" i="16"/>
  <c r="I153" i="16"/>
  <c r="J152" i="16"/>
  <c r="I152" i="16"/>
  <c r="J151" i="16"/>
  <c r="I151" i="16"/>
  <c r="J150" i="16"/>
  <c r="I150" i="16"/>
  <c r="J149" i="16"/>
  <c r="I149" i="16"/>
  <c r="J148" i="16"/>
  <c r="I148" i="16"/>
  <c r="J147" i="16"/>
  <c r="I147" i="16"/>
  <c r="J146" i="16"/>
  <c r="I146" i="16"/>
  <c r="J145" i="16"/>
  <c r="I145" i="16"/>
  <c r="J144" i="16"/>
  <c r="I144" i="16"/>
  <c r="J143" i="16"/>
  <c r="I143" i="16"/>
  <c r="J142" i="16"/>
  <c r="I142" i="16"/>
  <c r="J141" i="16"/>
  <c r="I141" i="16"/>
  <c r="J140" i="16"/>
  <c r="I140" i="16"/>
  <c r="J139" i="16"/>
  <c r="I139" i="16"/>
  <c r="J138" i="16"/>
  <c r="I138" i="16"/>
  <c r="J137" i="16"/>
  <c r="I137" i="16"/>
  <c r="J136" i="16"/>
  <c r="I136" i="16"/>
  <c r="J135" i="16"/>
  <c r="I135" i="16"/>
  <c r="J134" i="16"/>
  <c r="I134" i="16"/>
  <c r="J133" i="16"/>
  <c r="I133" i="16"/>
  <c r="J132" i="16"/>
  <c r="I132" i="16"/>
  <c r="J131" i="16"/>
  <c r="I131" i="16"/>
  <c r="J130" i="16"/>
  <c r="I130" i="16"/>
  <c r="J129" i="16"/>
  <c r="I129" i="16"/>
  <c r="J128" i="16"/>
  <c r="I128" i="16"/>
  <c r="J127" i="16"/>
  <c r="I127" i="16"/>
  <c r="J126" i="16"/>
  <c r="I126" i="16"/>
  <c r="J125" i="16"/>
  <c r="I125" i="16"/>
  <c r="J124" i="16"/>
  <c r="I124" i="16"/>
  <c r="J123" i="16"/>
  <c r="I123" i="16"/>
  <c r="J122" i="16"/>
  <c r="I122" i="16"/>
  <c r="J121" i="16"/>
  <c r="I121" i="16"/>
  <c r="J120" i="16"/>
  <c r="I120" i="16"/>
  <c r="J119" i="16"/>
  <c r="I119" i="16"/>
  <c r="J118" i="16"/>
  <c r="I118" i="16"/>
  <c r="J117" i="16"/>
  <c r="I117" i="16"/>
  <c r="J116" i="16"/>
  <c r="I116" i="16"/>
  <c r="J115" i="16"/>
  <c r="I115" i="16"/>
  <c r="J114" i="16"/>
  <c r="I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I107" i="16"/>
  <c r="J106" i="16"/>
  <c r="I106" i="16"/>
  <c r="J105" i="16"/>
  <c r="I105" i="16"/>
  <c r="J104" i="16"/>
  <c r="I104" i="16"/>
  <c r="J103" i="16"/>
  <c r="I103" i="16"/>
  <c r="J102" i="16"/>
  <c r="I102" i="16"/>
  <c r="J101" i="16"/>
  <c r="I101" i="16"/>
  <c r="J100" i="16"/>
  <c r="I100" i="16"/>
  <c r="J99" i="16"/>
  <c r="I99" i="16"/>
  <c r="J98" i="16"/>
  <c r="I98" i="16"/>
  <c r="J97" i="16"/>
  <c r="I97" i="16"/>
  <c r="J96" i="16"/>
  <c r="I96" i="16"/>
  <c r="J95" i="16"/>
  <c r="I95" i="16"/>
  <c r="J94" i="16"/>
  <c r="I94" i="16"/>
  <c r="J93" i="16"/>
  <c r="I93" i="16"/>
  <c r="J92" i="16"/>
  <c r="I92" i="16"/>
  <c r="J91" i="16"/>
  <c r="I91" i="16"/>
  <c r="J90" i="16"/>
  <c r="I90" i="16"/>
  <c r="J89" i="16"/>
  <c r="I89" i="16"/>
  <c r="J88" i="16"/>
  <c r="I88" i="16"/>
  <c r="J87" i="16"/>
  <c r="I87" i="16"/>
  <c r="J86" i="16"/>
  <c r="I86" i="16"/>
  <c r="J85" i="16"/>
  <c r="I85" i="16"/>
  <c r="J84" i="16"/>
  <c r="I84" i="16"/>
  <c r="J83" i="16"/>
  <c r="I83" i="16"/>
  <c r="J82" i="16"/>
  <c r="I82" i="16"/>
  <c r="J81" i="16"/>
  <c r="I81" i="16"/>
  <c r="J80" i="16"/>
  <c r="I80" i="16"/>
  <c r="J79" i="16"/>
  <c r="I79" i="16"/>
  <c r="J78" i="16"/>
  <c r="I78" i="16"/>
  <c r="J77" i="16"/>
  <c r="I77" i="16"/>
  <c r="J76" i="16"/>
  <c r="I76" i="16"/>
  <c r="J75" i="16"/>
  <c r="I75" i="16"/>
  <c r="J74" i="16"/>
  <c r="I74" i="16"/>
  <c r="J73" i="16"/>
  <c r="I73" i="16"/>
  <c r="J72" i="16"/>
  <c r="I72" i="16"/>
  <c r="J71" i="16"/>
  <c r="I71" i="16"/>
  <c r="J70" i="16"/>
  <c r="I70" i="16"/>
  <c r="J69" i="16"/>
  <c r="I69" i="16"/>
  <c r="J68" i="16"/>
  <c r="I68" i="16"/>
  <c r="J67" i="16"/>
  <c r="I67" i="16"/>
  <c r="J66" i="16"/>
  <c r="I66" i="16"/>
  <c r="J65" i="16"/>
  <c r="I65" i="16"/>
  <c r="J64" i="16"/>
  <c r="I64" i="16"/>
  <c r="J63" i="16"/>
  <c r="I63" i="16"/>
  <c r="J62" i="16"/>
  <c r="I62" i="16"/>
  <c r="J61" i="16"/>
  <c r="I61" i="16"/>
  <c r="J60" i="16"/>
  <c r="I60" i="16"/>
  <c r="J59" i="16"/>
  <c r="I59" i="16"/>
  <c r="J58" i="16"/>
  <c r="I58" i="16"/>
  <c r="J57" i="16"/>
  <c r="I57" i="16"/>
  <c r="J56" i="16"/>
  <c r="I56" i="16"/>
  <c r="J55" i="16"/>
  <c r="I55" i="16"/>
  <c r="J54" i="16"/>
  <c r="I54" i="16"/>
  <c r="J53" i="16"/>
  <c r="I53" i="16"/>
  <c r="J52" i="16"/>
  <c r="I52" i="16"/>
  <c r="J51" i="16"/>
  <c r="I51" i="16"/>
  <c r="J50" i="16"/>
  <c r="I50" i="16"/>
  <c r="J49" i="16"/>
  <c r="I49" i="16"/>
  <c r="J48" i="16"/>
  <c r="I48" i="16"/>
  <c r="J47" i="16"/>
  <c r="I47" i="16"/>
  <c r="J46" i="16"/>
  <c r="I46" i="16"/>
  <c r="J45" i="16"/>
  <c r="I45" i="16"/>
  <c r="J44" i="16"/>
  <c r="I44" i="16"/>
  <c r="J43" i="16"/>
  <c r="I43" i="16"/>
  <c r="J42" i="16"/>
  <c r="I42" i="16"/>
  <c r="J41" i="16"/>
  <c r="I41" i="16"/>
  <c r="J40" i="16"/>
  <c r="I40" i="16"/>
  <c r="J39" i="16"/>
  <c r="I39" i="16"/>
  <c r="J38" i="16"/>
  <c r="I38" i="16"/>
  <c r="J37" i="16"/>
  <c r="I37" i="16"/>
  <c r="J36" i="16"/>
  <c r="I36" i="16"/>
  <c r="J35" i="16"/>
  <c r="I35" i="16"/>
  <c r="J34" i="16"/>
  <c r="I34" i="16"/>
  <c r="J33" i="16"/>
  <c r="I33" i="16"/>
  <c r="J32" i="16"/>
  <c r="I32" i="16"/>
  <c r="J31" i="16"/>
  <c r="I31" i="16"/>
  <c r="J30" i="16"/>
  <c r="I30" i="16"/>
  <c r="J29" i="16"/>
  <c r="I29" i="16"/>
  <c r="J28" i="16"/>
  <c r="I28" i="16"/>
  <c r="J27" i="16"/>
  <c r="I27" i="16"/>
  <c r="J26" i="16"/>
  <c r="I26" i="16"/>
  <c r="J25" i="16"/>
  <c r="I25" i="16"/>
  <c r="J24" i="16"/>
  <c r="I24" i="16"/>
  <c r="J23" i="16"/>
  <c r="I23" i="16"/>
  <c r="J22" i="16"/>
  <c r="I22" i="16"/>
  <c r="J21" i="16"/>
  <c r="I21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J12" i="16"/>
  <c r="I12" i="16"/>
  <c r="J11" i="16"/>
  <c r="I11" i="16"/>
  <c r="J10" i="16"/>
  <c r="I10" i="16"/>
  <c r="J209" i="15"/>
  <c r="I209" i="15"/>
  <c r="J208" i="15"/>
  <c r="I208" i="15"/>
  <c r="J207" i="15"/>
  <c r="I207" i="15"/>
  <c r="J206" i="15"/>
  <c r="I206" i="15"/>
  <c r="J205" i="15"/>
  <c r="I205" i="15"/>
  <c r="J204" i="15"/>
  <c r="I204" i="15"/>
  <c r="J203" i="15"/>
  <c r="I203" i="15"/>
  <c r="J202" i="15"/>
  <c r="I202" i="15"/>
  <c r="J201" i="15"/>
  <c r="I201" i="15"/>
  <c r="J200" i="15"/>
  <c r="I200" i="15"/>
  <c r="J199" i="15"/>
  <c r="I199" i="15"/>
  <c r="J198" i="15"/>
  <c r="I198" i="15"/>
  <c r="J197" i="15"/>
  <c r="I197" i="15"/>
  <c r="J196" i="15"/>
  <c r="I196" i="15"/>
  <c r="J195" i="15"/>
  <c r="I195" i="15"/>
  <c r="J194" i="15"/>
  <c r="I194" i="15"/>
  <c r="J193" i="15"/>
  <c r="I193" i="15"/>
  <c r="J192" i="15"/>
  <c r="I192" i="15"/>
  <c r="J191" i="15"/>
  <c r="I191" i="15"/>
  <c r="J190" i="15"/>
  <c r="I190" i="15"/>
  <c r="J189" i="15"/>
  <c r="I189" i="15"/>
  <c r="J188" i="15"/>
  <c r="I188" i="15"/>
  <c r="J187" i="15"/>
  <c r="I187" i="15"/>
  <c r="J186" i="15"/>
  <c r="I186" i="15"/>
  <c r="J185" i="15"/>
  <c r="I185" i="15"/>
  <c r="J184" i="15"/>
  <c r="I184" i="15"/>
  <c r="J183" i="15"/>
  <c r="I183" i="15"/>
  <c r="J182" i="15"/>
  <c r="I182" i="15"/>
  <c r="J181" i="15"/>
  <c r="I181" i="15"/>
  <c r="J180" i="15"/>
  <c r="I180" i="15"/>
  <c r="J179" i="15"/>
  <c r="I179" i="15"/>
  <c r="J178" i="15"/>
  <c r="I178" i="15"/>
  <c r="J177" i="15"/>
  <c r="I177" i="15"/>
  <c r="J176" i="15"/>
  <c r="I176" i="15"/>
  <c r="J175" i="15"/>
  <c r="I175" i="15"/>
  <c r="J174" i="15"/>
  <c r="I174" i="15"/>
  <c r="J173" i="15"/>
  <c r="I173" i="15"/>
  <c r="J172" i="15"/>
  <c r="I172" i="15"/>
  <c r="J171" i="15"/>
  <c r="I171" i="15"/>
  <c r="J170" i="15"/>
  <c r="I170" i="15"/>
  <c r="J169" i="15"/>
  <c r="I169" i="15"/>
  <c r="J168" i="15"/>
  <c r="I168" i="15"/>
  <c r="J167" i="15"/>
  <c r="I167" i="15"/>
  <c r="J166" i="15"/>
  <c r="I166" i="15"/>
  <c r="J165" i="15"/>
  <c r="I165" i="15"/>
  <c r="J164" i="15"/>
  <c r="I164" i="15"/>
  <c r="J163" i="15"/>
  <c r="I163" i="15"/>
  <c r="J162" i="15"/>
  <c r="I162" i="15"/>
  <c r="J161" i="15"/>
  <c r="I161" i="15"/>
  <c r="J160" i="15"/>
  <c r="I160" i="15"/>
  <c r="J159" i="15"/>
  <c r="I159" i="15"/>
  <c r="J158" i="15"/>
  <c r="I158" i="15"/>
  <c r="J157" i="15"/>
  <c r="I157" i="15"/>
  <c r="J156" i="15"/>
  <c r="I156" i="15"/>
  <c r="J155" i="15"/>
  <c r="I155" i="15"/>
  <c r="J154" i="15"/>
  <c r="I154" i="15"/>
  <c r="J153" i="15"/>
  <c r="I153" i="15"/>
  <c r="J152" i="15"/>
  <c r="I152" i="15"/>
  <c r="J151" i="15"/>
  <c r="I151" i="15"/>
  <c r="J150" i="15"/>
  <c r="I150" i="15"/>
  <c r="J149" i="15"/>
  <c r="I149" i="15"/>
  <c r="J148" i="15"/>
  <c r="I148" i="15"/>
  <c r="J147" i="15"/>
  <c r="I147" i="15"/>
  <c r="J146" i="15"/>
  <c r="I146" i="15"/>
  <c r="J145" i="15"/>
  <c r="I145" i="15"/>
  <c r="J144" i="15"/>
  <c r="I144" i="15"/>
  <c r="J143" i="15"/>
  <c r="I143" i="15"/>
  <c r="J142" i="15"/>
  <c r="I142" i="15"/>
  <c r="J141" i="15"/>
  <c r="I141" i="15"/>
  <c r="J140" i="15"/>
  <c r="I140" i="15"/>
  <c r="J139" i="15"/>
  <c r="I139" i="15"/>
  <c r="J138" i="15"/>
  <c r="I138" i="15"/>
  <c r="J137" i="15"/>
  <c r="I137" i="15"/>
  <c r="J136" i="15"/>
  <c r="I136" i="15"/>
  <c r="J135" i="15"/>
  <c r="I135" i="15"/>
  <c r="J134" i="15"/>
  <c r="I134" i="15"/>
  <c r="J133" i="15"/>
  <c r="I133" i="15"/>
  <c r="J132" i="15"/>
  <c r="I132" i="15"/>
  <c r="J131" i="15"/>
  <c r="I131" i="15"/>
  <c r="J130" i="15"/>
  <c r="I130" i="15"/>
  <c r="J129" i="15"/>
  <c r="I129" i="15"/>
  <c r="J128" i="15"/>
  <c r="I128" i="15"/>
  <c r="J127" i="15"/>
  <c r="I127" i="15"/>
  <c r="J126" i="15"/>
  <c r="I126" i="15"/>
  <c r="J125" i="15"/>
  <c r="I125" i="15"/>
  <c r="J124" i="15"/>
  <c r="I124" i="15"/>
  <c r="J123" i="15"/>
  <c r="I123" i="15"/>
  <c r="J122" i="15"/>
  <c r="I122" i="15"/>
  <c r="J121" i="15"/>
  <c r="I121" i="15"/>
  <c r="J120" i="15"/>
  <c r="I120" i="15"/>
  <c r="J119" i="15"/>
  <c r="I119" i="15"/>
  <c r="J118" i="15"/>
  <c r="I118" i="15"/>
  <c r="J117" i="15"/>
  <c r="I117" i="15"/>
  <c r="J116" i="15"/>
  <c r="I116" i="15"/>
  <c r="J115" i="15"/>
  <c r="I115" i="15"/>
  <c r="J114" i="15"/>
  <c r="I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I107" i="15"/>
  <c r="J106" i="15"/>
  <c r="I106" i="15"/>
  <c r="J105" i="15"/>
  <c r="I105" i="15"/>
  <c r="J104" i="15"/>
  <c r="I104" i="15"/>
  <c r="J103" i="15"/>
  <c r="I103" i="15"/>
  <c r="J102" i="15"/>
  <c r="I102" i="15"/>
  <c r="J101" i="15"/>
  <c r="I101" i="15"/>
  <c r="J100" i="15"/>
  <c r="I100" i="15"/>
  <c r="J99" i="15"/>
  <c r="I99" i="15"/>
  <c r="J98" i="15"/>
  <c r="I98" i="15"/>
  <c r="J97" i="15"/>
  <c r="I97" i="15"/>
  <c r="J96" i="15"/>
  <c r="I96" i="15"/>
  <c r="J95" i="15"/>
  <c r="I95" i="15"/>
  <c r="J94" i="15"/>
  <c r="I94" i="15"/>
  <c r="J93" i="15"/>
  <c r="I93" i="15"/>
  <c r="J92" i="15"/>
  <c r="I92" i="15"/>
  <c r="J91" i="15"/>
  <c r="I91" i="15"/>
  <c r="J90" i="15"/>
  <c r="I90" i="15"/>
  <c r="J89" i="15"/>
  <c r="I89" i="15"/>
  <c r="J88" i="15"/>
  <c r="I88" i="15"/>
  <c r="J87" i="15"/>
  <c r="I87" i="15"/>
  <c r="J86" i="15"/>
  <c r="I86" i="15"/>
  <c r="J85" i="15"/>
  <c r="I85" i="15"/>
  <c r="J84" i="15"/>
  <c r="I84" i="15"/>
  <c r="J83" i="15"/>
  <c r="I83" i="15"/>
  <c r="J82" i="15"/>
  <c r="I82" i="15"/>
  <c r="J81" i="15"/>
  <c r="I81" i="15"/>
  <c r="J80" i="15"/>
  <c r="I80" i="15"/>
  <c r="J79" i="15"/>
  <c r="I79" i="15"/>
  <c r="J78" i="15"/>
  <c r="I78" i="15"/>
  <c r="J77" i="15"/>
  <c r="I77" i="15"/>
  <c r="J76" i="15"/>
  <c r="I76" i="15"/>
  <c r="J75" i="15"/>
  <c r="I75" i="15"/>
  <c r="J74" i="15"/>
  <c r="I74" i="15"/>
  <c r="J73" i="15"/>
  <c r="I73" i="15"/>
  <c r="J72" i="15"/>
  <c r="I72" i="15"/>
  <c r="J71" i="15"/>
  <c r="I71" i="15"/>
  <c r="J70" i="15"/>
  <c r="I70" i="15"/>
  <c r="J69" i="15"/>
  <c r="I69" i="15"/>
  <c r="J68" i="15"/>
  <c r="I68" i="15"/>
  <c r="J67" i="15"/>
  <c r="I67" i="15"/>
  <c r="J66" i="15"/>
  <c r="I66" i="15"/>
  <c r="J65" i="15"/>
  <c r="I65" i="15"/>
  <c r="J64" i="15"/>
  <c r="I64" i="15"/>
  <c r="J63" i="15"/>
  <c r="I63" i="15"/>
  <c r="J62" i="15"/>
  <c r="I62" i="15"/>
  <c r="J61" i="15"/>
  <c r="I61" i="15"/>
  <c r="J60" i="15"/>
  <c r="I60" i="15"/>
  <c r="J59" i="15"/>
  <c r="I59" i="15"/>
  <c r="J58" i="15"/>
  <c r="I58" i="15"/>
  <c r="J57" i="15"/>
  <c r="I57" i="15"/>
  <c r="J56" i="15"/>
  <c r="I56" i="15"/>
  <c r="J55" i="15"/>
  <c r="I55" i="15"/>
  <c r="J54" i="15"/>
  <c r="I54" i="15"/>
  <c r="J53" i="15"/>
  <c r="I53" i="15"/>
  <c r="J52" i="15"/>
  <c r="I52" i="15"/>
  <c r="J51" i="15"/>
  <c r="I51" i="15"/>
  <c r="J50" i="15"/>
  <c r="I50" i="15"/>
  <c r="J49" i="15"/>
  <c r="I49" i="15"/>
  <c r="J48" i="15"/>
  <c r="I48" i="15"/>
  <c r="J47" i="15"/>
  <c r="I47" i="15"/>
  <c r="J46" i="15"/>
  <c r="I46" i="15"/>
  <c r="J45" i="15"/>
  <c r="I45" i="15"/>
  <c r="J44" i="15"/>
  <c r="I44" i="15"/>
  <c r="J43" i="15"/>
  <c r="I43" i="15"/>
  <c r="J42" i="15"/>
  <c r="I42" i="15"/>
  <c r="J41" i="15"/>
  <c r="I41" i="15"/>
  <c r="J40" i="15"/>
  <c r="I40" i="15"/>
  <c r="J39" i="15"/>
  <c r="I39" i="15"/>
  <c r="J38" i="15"/>
  <c r="I38" i="15"/>
  <c r="J37" i="15"/>
  <c r="I37" i="15"/>
  <c r="J36" i="15"/>
  <c r="I36" i="15"/>
  <c r="J35" i="15"/>
  <c r="I35" i="15"/>
  <c r="J34" i="15"/>
  <c r="I34" i="15"/>
  <c r="J33" i="15"/>
  <c r="I33" i="15"/>
  <c r="J32" i="15"/>
  <c r="I32" i="15"/>
  <c r="J31" i="15"/>
  <c r="I31" i="15"/>
  <c r="J30" i="15"/>
  <c r="I30" i="15"/>
  <c r="J29" i="15"/>
  <c r="I29" i="15"/>
  <c r="J28" i="15"/>
  <c r="I28" i="15"/>
  <c r="J27" i="15"/>
  <c r="I27" i="15"/>
  <c r="J26" i="15"/>
  <c r="I26" i="15"/>
  <c r="J25" i="15"/>
  <c r="I25" i="15"/>
  <c r="J24" i="15"/>
  <c r="I24" i="15"/>
  <c r="J23" i="15"/>
  <c r="I23" i="15"/>
  <c r="J22" i="15"/>
  <c r="I22" i="15"/>
  <c r="J21" i="15"/>
  <c r="I21" i="15"/>
  <c r="J20" i="15"/>
  <c r="I20" i="15"/>
  <c r="J19" i="15"/>
  <c r="I19" i="15"/>
  <c r="J18" i="15"/>
  <c r="I18" i="15"/>
  <c r="J17" i="15"/>
  <c r="I17" i="15"/>
  <c r="J16" i="15"/>
  <c r="I16" i="15"/>
  <c r="J15" i="15"/>
  <c r="I15" i="15"/>
  <c r="J14" i="15"/>
  <c r="I14" i="15"/>
  <c r="J13" i="15"/>
  <c r="I13" i="15"/>
  <c r="J12" i="15"/>
  <c r="I12" i="15"/>
  <c r="J11" i="15"/>
  <c r="I11" i="15"/>
  <c r="J10" i="15"/>
  <c r="I10" i="15"/>
  <c r="J209" i="14"/>
  <c r="I209" i="14"/>
  <c r="J208" i="14"/>
  <c r="I208" i="14"/>
  <c r="J207" i="14"/>
  <c r="I207" i="14"/>
  <c r="J206" i="14"/>
  <c r="I206" i="14"/>
  <c r="J205" i="14"/>
  <c r="I205" i="14"/>
  <c r="J204" i="14"/>
  <c r="I204" i="14"/>
  <c r="J203" i="14"/>
  <c r="I203" i="14"/>
  <c r="J202" i="14"/>
  <c r="I202" i="14"/>
  <c r="J201" i="14"/>
  <c r="I201" i="14"/>
  <c r="J200" i="14"/>
  <c r="I200" i="14"/>
  <c r="J199" i="14"/>
  <c r="I199" i="14"/>
  <c r="J198" i="14"/>
  <c r="I198" i="14"/>
  <c r="J197" i="14"/>
  <c r="I197" i="14"/>
  <c r="J196" i="14"/>
  <c r="I196" i="14"/>
  <c r="J195" i="14"/>
  <c r="I195" i="14"/>
  <c r="J194" i="14"/>
  <c r="I194" i="14"/>
  <c r="J193" i="14"/>
  <c r="I193" i="14"/>
  <c r="J192" i="14"/>
  <c r="I192" i="14"/>
  <c r="J191" i="14"/>
  <c r="I191" i="14"/>
  <c r="J190" i="14"/>
  <c r="I190" i="14"/>
  <c r="J189" i="14"/>
  <c r="I189" i="14"/>
  <c r="J188" i="14"/>
  <c r="I188" i="14"/>
  <c r="J187" i="14"/>
  <c r="I187" i="14"/>
  <c r="J186" i="14"/>
  <c r="I186" i="14"/>
  <c r="J185" i="14"/>
  <c r="I185" i="14"/>
  <c r="J184" i="14"/>
  <c r="I184" i="14"/>
  <c r="J183" i="14"/>
  <c r="I183" i="14"/>
  <c r="J182" i="14"/>
  <c r="I182" i="14"/>
  <c r="J181" i="14"/>
  <c r="I181" i="14"/>
  <c r="J180" i="14"/>
  <c r="I180" i="14"/>
  <c r="J179" i="14"/>
  <c r="I179" i="14"/>
  <c r="J178" i="14"/>
  <c r="I178" i="14"/>
  <c r="J177" i="14"/>
  <c r="I177" i="14"/>
  <c r="J176" i="14"/>
  <c r="I176" i="14"/>
  <c r="J175" i="14"/>
  <c r="I175" i="14"/>
  <c r="J174" i="14"/>
  <c r="I174" i="14"/>
  <c r="J173" i="14"/>
  <c r="I173" i="14"/>
  <c r="J172" i="14"/>
  <c r="I172" i="14"/>
  <c r="J171" i="14"/>
  <c r="I171" i="14"/>
  <c r="J170" i="14"/>
  <c r="I170" i="14"/>
  <c r="J169" i="14"/>
  <c r="I169" i="14"/>
  <c r="J168" i="14"/>
  <c r="I168" i="14"/>
  <c r="J167" i="14"/>
  <c r="I167" i="14"/>
  <c r="J166" i="14"/>
  <c r="I166" i="14"/>
  <c r="J165" i="14"/>
  <c r="I165" i="14"/>
  <c r="J164" i="14"/>
  <c r="I164" i="14"/>
  <c r="J163" i="14"/>
  <c r="I163" i="14"/>
  <c r="J162" i="14"/>
  <c r="I162" i="14"/>
  <c r="J161" i="14"/>
  <c r="I161" i="14"/>
  <c r="J160" i="14"/>
  <c r="I160" i="14"/>
  <c r="J159" i="14"/>
  <c r="I159" i="14"/>
  <c r="J158" i="14"/>
  <c r="I158" i="14"/>
  <c r="J157" i="14"/>
  <c r="I157" i="14"/>
  <c r="J156" i="14"/>
  <c r="I156" i="14"/>
  <c r="J155" i="14"/>
  <c r="I155" i="14"/>
  <c r="J154" i="14"/>
  <c r="I154" i="14"/>
  <c r="J153" i="14"/>
  <c r="I153" i="14"/>
  <c r="J152" i="14"/>
  <c r="I152" i="14"/>
  <c r="J151" i="14"/>
  <c r="I151" i="14"/>
  <c r="J150" i="14"/>
  <c r="I150" i="14"/>
  <c r="J149" i="14"/>
  <c r="I149" i="14"/>
  <c r="J148" i="14"/>
  <c r="I148" i="14"/>
  <c r="J147" i="14"/>
  <c r="I147" i="14"/>
  <c r="J146" i="14"/>
  <c r="I146" i="14"/>
  <c r="J145" i="14"/>
  <c r="I145" i="14"/>
  <c r="J144" i="14"/>
  <c r="I144" i="14"/>
  <c r="J143" i="14"/>
  <c r="I143" i="14"/>
  <c r="J142" i="14"/>
  <c r="I142" i="14"/>
  <c r="J141" i="14"/>
  <c r="I141" i="14"/>
  <c r="J140" i="14"/>
  <c r="I140" i="14"/>
  <c r="J139" i="14"/>
  <c r="I139" i="14"/>
  <c r="J138" i="14"/>
  <c r="I138" i="14"/>
  <c r="J137" i="14"/>
  <c r="I137" i="14"/>
  <c r="J136" i="14"/>
  <c r="I136" i="14"/>
  <c r="J135" i="14"/>
  <c r="I135" i="14"/>
  <c r="J134" i="14"/>
  <c r="I134" i="14"/>
  <c r="J133" i="14"/>
  <c r="I133" i="14"/>
  <c r="J132" i="14"/>
  <c r="I132" i="14"/>
  <c r="J131" i="14"/>
  <c r="I131" i="14"/>
  <c r="J130" i="14"/>
  <c r="I130" i="14"/>
  <c r="J129" i="14"/>
  <c r="I129" i="14"/>
  <c r="J128" i="14"/>
  <c r="I128" i="14"/>
  <c r="J127" i="14"/>
  <c r="I127" i="14"/>
  <c r="J126" i="14"/>
  <c r="I126" i="14"/>
  <c r="J125" i="14"/>
  <c r="I125" i="14"/>
  <c r="J124" i="14"/>
  <c r="I124" i="14"/>
  <c r="J123" i="14"/>
  <c r="I123" i="14"/>
  <c r="J122" i="14"/>
  <c r="I122" i="14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J82" i="14"/>
  <c r="I82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J71" i="14"/>
  <c r="I71" i="14"/>
  <c r="J70" i="14"/>
  <c r="I70" i="14"/>
  <c r="J69" i="14"/>
  <c r="I69" i="14"/>
  <c r="J68" i="14"/>
  <c r="I68" i="14"/>
  <c r="J67" i="14"/>
  <c r="I67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8" i="14"/>
  <c r="I48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J37" i="14"/>
  <c r="I37" i="14"/>
  <c r="J36" i="14"/>
  <c r="I36" i="14"/>
  <c r="J35" i="14"/>
  <c r="I35" i="14"/>
  <c r="J34" i="14"/>
  <c r="I34" i="14"/>
  <c r="J33" i="14"/>
  <c r="I33" i="14"/>
  <c r="J32" i="14"/>
  <c r="I32" i="14"/>
  <c r="J31" i="14"/>
  <c r="I31" i="14"/>
  <c r="J30" i="14"/>
  <c r="I30" i="14"/>
  <c r="J29" i="14"/>
  <c r="I29" i="14"/>
  <c r="J28" i="14"/>
  <c r="I28" i="14"/>
  <c r="J27" i="14"/>
  <c r="I27" i="14"/>
  <c r="J26" i="14"/>
  <c r="I26" i="14"/>
  <c r="J25" i="14"/>
  <c r="I25" i="14"/>
  <c r="J24" i="14"/>
  <c r="I24" i="14"/>
  <c r="J23" i="14"/>
  <c r="I23" i="14"/>
  <c r="J22" i="14"/>
  <c r="I22" i="14"/>
  <c r="J21" i="14"/>
  <c r="I21" i="14"/>
  <c r="J20" i="14"/>
  <c r="I20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209" i="13"/>
  <c r="I209" i="13"/>
  <c r="J208" i="13"/>
  <c r="I208" i="13"/>
  <c r="J207" i="13"/>
  <c r="I207" i="13"/>
  <c r="J206" i="13"/>
  <c r="I206" i="13"/>
  <c r="J205" i="13"/>
  <c r="I205" i="13"/>
  <c r="J204" i="13"/>
  <c r="I204" i="13"/>
  <c r="J203" i="13"/>
  <c r="I203" i="13"/>
  <c r="J202" i="13"/>
  <c r="I202" i="13"/>
  <c r="J201" i="13"/>
  <c r="I201" i="13"/>
  <c r="J200" i="13"/>
  <c r="I200" i="13"/>
  <c r="J199" i="13"/>
  <c r="I199" i="13"/>
  <c r="J198" i="13"/>
  <c r="I198" i="13"/>
  <c r="J197" i="13"/>
  <c r="I197" i="13"/>
  <c r="J196" i="13"/>
  <c r="I196" i="13"/>
  <c r="J195" i="13"/>
  <c r="I195" i="13"/>
  <c r="J194" i="13"/>
  <c r="I194" i="13"/>
  <c r="J193" i="13"/>
  <c r="I193" i="13"/>
  <c r="J192" i="13"/>
  <c r="I192" i="13"/>
  <c r="J191" i="13"/>
  <c r="I191" i="13"/>
  <c r="J190" i="13"/>
  <c r="I190" i="13"/>
  <c r="J189" i="13"/>
  <c r="I189" i="13"/>
  <c r="J188" i="13"/>
  <c r="I188" i="13"/>
  <c r="J187" i="13"/>
  <c r="I187" i="13"/>
  <c r="J186" i="13"/>
  <c r="I186" i="13"/>
  <c r="J185" i="13"/>
  <c r="I185" i="13"/>
  <c r="J184" i="13"/>
  <c r="I184" i="13"/>
  <c r="J183" i="13"/>
  <c r="I183" i="13"/>
  <c r="J182" i="13"/>
  <c r="I182" i="13"/>
  <c r="J181" i="13"/>
  <c r="I181" i="13"/>
  <c r="J180" i="13"/>
  <c r="I180" i="13"/>
  <c r="J179" i="13"/>
  <c r="I179" i="13"/>
  <c r="J178" i="13"/>
  <c r="I178" i="13"/>
  <c r="J177" i="13"/>
  <c r="I177" i="13"/>
  <c r="J176" i="13"/>
  <c r="I176" i="13"/>
  <c r="J175" i="13"/>
  <c r="I175" i="13"/>
  <c r="J174" i="13"/>
  <c r="I174" i="13"/>
  <c r="J173" i="13"/>
  <c r="I173" i="13"/>
  <c r="J172" i="13"/>
  <c r="I172" i="13"/>
  <c r="J171" i="13"/>
  <c r="I171" i="13"/>
  <c r="J170" i="13"/>
  <c r="I170" i="13"/>
  <c r="J169" i="13"/>
  <c r="I169" i="13"/>
  <c r="J168" i="13"/>
  <c r="I168" i="13"/>
  <c r="J167" i="13"/>
  <c r="I167" i="13"/>
  <c r="J166" i="13"/>
  <c r="I166" i="13"/>
  <c r="J165" i="13"/>
  <c r="I165" i="13"/>
  <c r="J164" i="13"/>
  <c r="I164" i="13"/>
  <c r="J163" i="13"/>
  <c r="I163" i="13"/>
  <c r="J162" i="13"/>
  <c r="I162" i="13"/>
  <c r="J161" i="13"/>
  <c r="I161" i="13"/>
  <c r="J160" i="13"/>
  <c r="I160" i="13"/>
  <c r="J159" i="13"/>
  <c r="I159" i="13"/>
  <c r="J158" i="13"/>
  <c r="I158" i="13"/>
  <c r="J157" i="13"/>
  <c r="I157" i="13"/>
  <c r="J156" i="13"/>
  <c r="I156" i="13"/>
  <c r="J155" i="13"/>
  <c r="I155" i="13"/>
  <c r="J154" i="13"/>
  <c r="I154" i="13"/>
  <c r="J153" i="13"/>
  <c r="I153" i="13"/>
  <c r="J152" i="13"/>
  <c r="I152" i="13"/>
  <c r="J151" i="13"/>
  <c r="I151" i="13"/>
  <c r="J150" i="13"/>
  <c r="I150" i="13"/>
  <c r="J149" i="13"/>
  <c r="I149" i="13"/>
  <c r="J148" i="13"/>
  <c r="I148" i="13"/>
  <c r="J147" i="13"/>
  <c r="I147" i="13"/>
  <c r="J146" i="13"/>
  <c r="I146" i="13"/>
  <c r="J145" i="13"/>
  <c r="I145" i="13"/>
  <c r="J144" i="13"/>
  <c r="I144" i="13"/>
  <c r="J143" i="13"/>
  <c r="I143" i="13"/>
  <c r="J142" i="13"/>
  <c r="I142" i="13"/>
  <c r="J141" i="13"/>
  <c r="I141" i="13"/>
  <c r="J140" i="13"/>
  <c r="I140" i="13"/>
  <c r="J139" i="13"/>
  <c r="I139" i="13"/>
  <c r="J138" i="13"/>
  <c r="I138" i="13"/>
  <c r="J137" i="13"/>
  <c r="I137" i="13"/>
  <c r="J136" i="13"/>
  <c r="I136" i="13"/>
  <c r="J135" i="13"/>
  <c r="I135" i="13"/>
  <c r="J134" i="13"/>
  <c r="I134" i="13"/>
  <c r="J133" i="13"/>
  <c r="I133" i="13"/>
  <c r="J132" i="13"/>
  <c r="I132" i="13"/>
  <c r="J131" i="13"/>
  <c r="I131" i="13"/>
  <c r="J130" i="13"/>
  <c r="I130" i="13"/>
  <c r="J129" i="13"/>
  <c r="I129" i="13"/>
  <c r="J128" i="13"/>
  <c r="I128" i="13"/>
  <c r="J127" i="13"/>
  <c r="I127" i="13"/>
  <c r="J126" i="13"/>
  <c r="I126" i="13"/>
  <c r="J125" i="13"/>
  <c r="I125" i="13"/>
  <c r="J124" i="13"/>
  <c r="I124" i="13"/>
  <c r="J123" i="13"/>
  <c r="I123" i="13"/>
  <c r="J122" i="13"/>
  <c r="I122" i="13"/>
  <c r="J121" i="13"/>
  <c r="I121" i="13"/>
  <c r="J120" i="13"/>
  <c r="I120" i="13"/>
  <c r="J119" i="13"/>
  <c r="I119" i="13"/>
  <c r="J118" i="13"/>
  <c r="I118" i="13"/>
  <c r="J117" i="13"/>
  <c r="I117" i="13"/>
  <c r="J116" i="13"/>
  <c r="I116" i="13"/>
  <c r="J115" i="13"/>
  <c r="I115" i="13"/>
  <c r="J114" i="13"/>
  <c r="I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I107" i="13"/>
  <c r="J106" i="13"/>
  <c r="I106" i="13"/>
  <c r="J105" i="13"/>
  <c r="I105" i="13"/>
  <c r="J104" i="13"/>
  <c r="I104" i="13"/>
  <c r="J103" i="13"/>
  <c r="I103" i="13"/>
  <c r="J102" i="13"/>
  <c r="I102" i="13"/>
  <c r="J101" i="13"/>
  <c r="I101" i="13"/>
  <c r="J100" i="13"/>
  <c r="I100" i="13"/>
  <c r="J99" i="13"/>
  <c r="I99" i="13"/>
  <c r="J98" i="13"/>
  <c r="I98" i="13"/>
  <c r="J97" i="13"/>
  <c r="I97" i="13"/>
  <c r="J96" i="13"/>
  <c r="I96" i="13"/>
  <c r="J95" i="13"/>
  <c r="I95" i="13"/>
  <c r="J94" i="13"/>
  <c r="I94" i="13"/>
  <c r="J93" i="13"/>
  <c r="I93" i="13"/>
  <c r="J92" i="13"/>
  <c r="I92" i="13"/>
  <c r="J91" i="13"/>
  <c r="I91" i="13"/>
  <c r="J90" i="13"/>
  <c r="I90" i="13"/>
  <c r="J89" i="13"/>
  <c r="I89" i="13"/>
  <c r="J88" i="13"/>
  <c r="I88" i="13"/>
  <c r="J87" i="13"/>
  <c r="I87" i="13"/>
  <c r="J86" i="13"/>
  <c r="I86" i="13"/>
  <c r="J85" i="13"/>
  <c r="I85" i="13"/>
  <c r="J84" i="13"/>
  <c r="I84" i="13"/>
  <c r="J83" i="13"/>
  <c r="I83" i="13"/>
  <c r="J82" i="13"/>
  <c r="I82" i="13"/>
  <c r="J81" i="13"/>
  <c r="I81" i="13"/>
  <c r="J80" i="13"/>
  <c r="I80" i="13"/>
  <c r="J79" i="13"/>
  <c r="I79" i="13"/>
  <c r="J78" i="13"/>
  <c r="I78" i="13"/>
  <c r="J77" i="13"/>
  <c r="I77" i="13"/>
  <c r="J76" i="13"/>
  <c r="I76" i="13"/>
  <c r="J75" i="13"/>
  <c r="I75" i="13"/>
  <c r="J74" i="13"/>
  <c r="I74" i="13"/>
  <c r="J73" i="13"/>
  <c r="I73" i="13"/>
  <c r="J72" i="13"/>
  <c r="I72" i="13"/>
  <c r="J71" i="13"/>
  <c r="I71" i="13"/>
  <c r="J70" i="13"/>
  <c r="I70" i="13"/>
  <c r="J69" i="13"/>
  <c r="I69" i="13"/>
  <c r="J68" i="13"/>
  <c r="I68" i="13"/>
  <c r="J67" i="13"/>
  <c r="I67" i="13"/>
  <c r="J66" i="13"/>
  <c r="I66" i="13"/>
  <c r="J65" i="13"/>
  <c r="I65" i="13"/>
  <c r="J64" i="13"/>
  <c r="I64" i="13"/>
  <c r="J63" i="13"/>
  <c r="I63" i="13"/>
  <c r="J62" i="13"/>
  <c r="I62" i="13"/>
  <c r="J61" i="13"/>
  <c r="I61" i="13"/>
  <c r="J60" i="13"/>
  <c r="I60" i="13"/>
  <c r="J59" i="13"/>
  <c r="I59" i="13"/>
  <c r="J58" i="13"/>
  <c r="I58" i="13"/>
  <c r="J57" i="13"/>
  <c r="I57" i="13"/>
  <c r="J56" i="13"/>
  <c r="I56" i="13"/>
  <c r="J55" i="13"/>
  <c r="I55" i="13"/>
  <c r="J54" i="13"/>
  <c r="I54" i="13"/>
  <c r="J53" i="13"/>
  <c r="I53" i="13"/>
  <c r="J52" i="13"/>
  <c r="I52" i="13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J43" i="13"/>
  <c r="I43" i="13"/>
  <c r="J42" i="13"/>
  <c r="I42" i="13"/>
  <c r="J41" i="13"/>
  <c r="I41" i="13"/>
  <c r="J40" i="13"/>
  <c r="I40" i="13"/>
  <c r="J39" i="13"/>
  <c r="I39" i="13"/>
  <c r="J38" i="13"/>
  <c r="I38" i="13"/>
  <c r="J37" i="13"/>
  <c r="I37" i="13"/>
  <c r="J36" i="13"/>
  <c r="I36" i="13"/>
  <c r="J35" i="13"/>
  <c r="I35" i="13"/>
  <c r="J34" i="13"/>
  <c r="I34" i="13"/>
  <c r="J33" i="13"/>
  <c r="I33" i="13"/>
  <c r="J32" i="13"/>
  <c r="I32" i="13"/>
  <c r="J31" i="13"/>
  <c r="I31" i="13"/>
  <c r="J30" i="13"/>
  <c r="I30" i="13"/>
  <c r="J29" i="13"/>
  <c r="I29" i="13"/>
  <c r="J28" i="13"/>
  <c r="I28" i="13"/>
  <c r="J27" i="13"/>
  <c r="I27" i="13"/>
  <c r="J26" i="13"/>
  <c r="I26" i="13"/>
  <c r="J25" i="13"/>
  <c r="I25" i="13"/>
  <c r="J24" i="13"/>
  <c r="I24" i="13"/>
  <c r="J23" i="13"/>
  <c r="I23" i="13"/>
  <c r="J22" i="13"/>
  <c r="I22" i="13"/>
  <c r="J21" i="13"/>
  <c r="I21" i="13"/>
  <c r="J20" i="13"/>
  <c r="I20" i="13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J11" i="13"/>
  <c r="I11" i="13"/>
  <c r="J10" i="13"/>
  <c r="I10" i="13"/>
  <c r="J209" i="12"/>
  <c r="I209" i="12"/>
  <c r="J208" i="12"/>
  <c r="I208" i="12"/>
  <c r="J207" i="12"/>
  <c r="I207" i="12"/>
  <c r="J206" i="12"/>
  <c r="I206" i="12"/>
  <c r="J205" i="12"/>
  <c r="I205" i="12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J198" i="12"/>
  <c r="I198" i="12"/>
  <c r="J197" i="12"/>
  <c r="I197" i="12"/>
  <c r="J196" i="12"/>
  <c r="I196" i="12"/>
  <c r="J195" i="12"/>
  <c r="I195" i="12"/>
  <c r="J194" i="12"/>
  <c r="I194" i="12"/>
  <c r="J193" i="12"/>
  <c r="I193" i="12"/>
  <c r="J192" i="12"/>
  <c r="I192" i="12"/>
  <c r="J191" i="12"/>
  <c r="I191" i="12"/>
  <c r="J190" i="12"/>
  <c r="I190" i="12"/>
  <c r="J189" i="12"/>
  <c r="I189" i="12"/>
  <c r="J188" i="12"/>
  <c r="I188" i="12"/>
  <c r="J187" i="12"/>
  <c r="I187" i="12"/>
  <c r="J186" i="12"/>
  <c r="I186" i="12"/>
  <c r="J185" i="12"/>
  <c r="I185" i="12"/>
  <c r="J184" i="12"/>
  <c r="I184" i="12"/>
  <c r="J183" i="12"/>
  <c r="I183" i="12"/>
  <c r="J182" i="12"/>
  <c r="I182" i="12"/>
  <c r="J181" i="12"/>
  <c r="I181" i="12"/>
  <c r="J180" i="12"/>
  <c r="I180" i="12"/>
  <c r="J179" i="12"/>
  <c r="I179" i="12"/>
  <c r="J178" i="12"/>
  <c r="I178" i="12"/>
  <c r="J177" i="12"/>
  <c r="I177" i="12"/>
  <c r="J176" i="12"/>
  <c r="I176" i="12"/>
  <c r="J175" i="12"/>
  <c r="I175" i="12"/>
  <c r="J174" i="12"/>
  <c r="I174" i="12"/>
  <c r="J173" i="12"/>
  <c r="I173" i="12"/>
  <c r="J172" i="12"/>
  <c r="I172" i="12"/>
  <c r="J171" i="12"/>
  <c r="I171" i="12"/>
  <c r="J170" i="12"/>
  <c r="I170" i="12"/>
  <c r="J169" i="12"/>
  <c r="I169" i="12"/>
  <c r="J168" i="12"/>
  <c r="I168" i="12"/>
  <c r="J167" i="12"/>
  <c r="I167" i="12"/>
  <c r="J166" i="12"/>
  <c r="I166" i="12"/>
  <c r="J165" i="12"/>
  <c r="I165" i="12"/>
  <c r="J164" i="12"/>
  <c r="I164" i="12"/>
  <c r="J163" i="12"/>
  <c r="I163" i="12"/>
  <c r="J162" i="12"/>
  <c r="I162" i="12"/>
  <c r="J161" i="12"/>
  <c r="I161" i="12"/>
  <c r="J160" i="12"/>
  <c r="I160" i="12"/>
  <c r="J159" i="12"/>
  <c r="I159" i="12"/>
  <c r="J158" i="12"/>
  <c r="I158" i="12"/>
  <c r="J157" i="12"/>
  <c r="I157" i="12"/>
  <c r="J156" i="12"/>
  <c r="I156" i="12"/>
  <c r="J155" i="12"/>
  <c r="I155" i="12"/>
  <c r="J154" i="12"/>
  <c r="I154" i="12"/>
  <c r="J153" i="12"/>
  <c r="I153" i="12"/>
  <c r="J152" i="12"/>
  <c r="I152" i="12"/>
  <c r="J151" i="12"/>
  <c r="I151" i="12"/>
  <c r="J150" i="12"/>
  <c r="I150" i="12"/>
  <c r="J149" i="12"/>
  <c r="I149" i="12"/>
  <c r="J148" i="12"/>
  <c r="I148" i="12"/>
  <c r="J147" i="12"/>
  <c r="I147" i="12"/>
  <c r="J146" i="12"/>
  <c r="I146" i="12"/>
  <c r="J145" i="12"/>
  <c r="I145" i="12"/>
  <c r="J144" i="12"/>
  <c r="I144" i="12"/>
  <c r="J143" i="12"/>
  <c r="I143" i="12"/>
  <c r="J142" i="12"/>
  <c r="I142" i="12"/>
  <c r="J141" i="12"/>
  <c r="I141" i="12"/>
  <c r="J140" i="12"/>
  <c r="I140" i="12"/>
  <c r="J139" i="12"/>
  <c r="I139" i="12"/>
  <c r="J138" i="12"/>
  <c r="I138" i="12"/>
  <c r="J137" i="12"/>
  <c r="I137" i="12"/>
  <c r="J136" i="12"/>
  <c r="I136" i="12"/>
  <c r="J135" i="12"/>
  <c r="I135" i="12"/>
  <c r="J134" i="12"/>
  <c r="I134" i="12"/>
  <c r="J133" i="12"/>
  <c r="I133" i="12"/>
  <c r="J132" i="12"/>
  <c r="I132" i="12"/>
  <c r="J131" i="12"/>
  <c r="I131" i="12"/>
  <c r="J130" i="12"/>
  <c r="I130" i="12"/>
  <c r="J129" i="12"/>
  <c r="I129" i="12"/>
  <c r="J128" i="12"/>
  <c r="I128" i="12"/>
  <c r="J127" i="12"/>
  <c r="I127" i="12"/>
  <c r="J126" i="12"/>
  <c r="I126" i="12"/>
  <c r="J125" i="12"/>
  <c r="I125" i="12"/>
  <c r="J124" i="12"/>
  <c r="I124" i="12"/>
  <c r="J123" i="12"/>
  <c r="I123" i="12"/>
  <c r="J122" i="12"/>
  <c r="I122" i="12"/>
  <c r="J121" i="12"/>
  <c r="I121" i="12"/>
  <c r="J120" i="12"/>
  <c r="I120" i="12"/>
  <c r="J119" i="12"/>
  <c r="I119" i="12"/>
  <c r="J118" i="12"/>
  <c r="I118" i="12"/>
  <c r="J117" i="12"/>
  <c r="I117" i="12"/>
  <c r="J116" i="12"/>
  <c r="I116" i="12"/>
  <c r="J115" i="12"/>
  <c r="I115" i="12"/>
  <c r="J114" i="12"/>
  <c r="I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I107" i="12"/>
  <c r="J106" i="12"/>
  <c r="I106" i="12"/>
  <c r="J105" i="12"/>
  <c r="I105" i="12"/>
  <c r="J104" i="12"/>
  <c r="I104" i="12"/>
  <c r="J103" i="12"/>
  <c r="I103" i="12"/>
  <c r="J102" i="12"/>
  <c r="I102" i="12"/>
  <c r="J101" i="12"/>
  <c r="I101" i="12"/>
  <c r="J100" i="12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I92" i="12"/>
  <c r="J91" i="12"/>
  <c r="I91" i="12"/>
  <c r="J90" i="12"/>
  <c r="I90" i="12"/>
  <c r="J89" i="12"/>
  <c r="I89" i="12"/>
  <c r="J88" i="12"/>
  <c r="I88" i="12"/>
  <c r="J87" i="12"/>
  <c r="I87" i="12"/>
  <c r="J86" i="12"/>
  <c r="I86" i="12"/>
  <c r="J85" i="12"/>
  <c r="I85" i="12"/>
  <c r="J84" i="12"/>
  <c r="I84" i="12"/>
  <c r="J83" i="12"/>
  <c r="I83" i="12"/>
  <c r="J82" i="12"/>
  <c r="I82" i="12"/>
  <c r="J81" i="12"/>
  <c r="I81" i="12"/>
  <c r="J80" i="12"/>
  <c r="I80" i="12"/>
  <c r="J79" i="12"/>
  <c r="I79" i="12"/>
  <c r="J78" i="12"/>
  <c r="I78" i="12"/>
  <c r="J77" i="12"/>
  <c r="I77" i="12"/>
  <c r="J76" i="12"/>
  <c r="I76" i="12"/>
  <c r="J75" i="12"/>
  <c r="I75" i="12"/>
  <c r="J74" i="12"/>
  <c r="I74" i="12"/>
  <c r="J73" i="12"/>
  <c r="I73" i="12"/>
  <c r="J72" i="12"/>
  <c r="I72" i="12"/>
  <c r="J71" i="12"/>
  <c r="I71" i="12"/>
  <c r="J70" i="12"/>
  <c r="I70" i="12"/>
  <c r="J69" i="12"/>
  <c r="I69" i="12"/>
  <c r="J68" i="12"/>
  <c r="I68" i="12"/>
  <c r="J67" i="12"/>
  <c r="I67" i="12"/>
  <c r="J66" i="12"/>
  <c r="I66" i="12"/>
  <c r="J65" i="12"/>
  <c r="I65" i="12"/>
  <c r="J64" i="12"/>
  <c r="I64" i="12"/>
  <c r="J63" i="12"/>
  <c r="I63" i="12"/>
  <c r="J62" i="12"/>
  <c r="I62" i="12"/>
  <c r="J61" i="12"/>
  <c r="I61" i="12"/>
  <c r="J60" i="12"/>
  <c r="I60" i="12"/>
  <c r="J59" i="12"/>
  <c r="I59" i="12"/>
  <c r="J58" i="12"/>
  <c r="I58" i="12"/>
  <c r="J57" i="12"/>
  <c r="I57" i="12"/>
  <c r="J56" i="12"/>
  <c r="I56" i="12"/>
  <c r="J55" i="12"/>
  <c r="I55" i="12"/>
  <c r="J54" i="12"/>
  <c r="I54" i="12"/>
  <c r="J53" i="12"/>
  <c r="I53" i="12"/>
  <c r="J52" i="12"/>
  <c r="I52" i="12"/>
  <c r="J51" i="12"/>
  <c r="I51" i="12"/>
  <c r="J50" i="12"/>
  <c r="I50" i="12"/>
  <c r="J49" i="12"/>
  <c r="I49" i="12"/>
  <c r="J48" i="12"/>
  <c r="I48" i="12"/>
  <c r="J47" i="12"/>
  <c r="I47" i="12"/>
  <c r="J46" i="12"/>
  <c r="I46" i="12"/>
  <c r="J45" i="12"/>
  <c r="I45" i="12"/>
  <c r="J44" i="12"/>
  <c r="I44" i="12"/>
  <c r="J43" i="12"/>
  <c r="I43" i="12"/>
  <c r="J42" i="12"/>
  <c r="I42" i="12"/>
  <c r="J41" i="12"/>
  <c r="I41" i="12"/>
  <c r="J40" i="12"/>
  <c r="I40" i="12"/>
  <c r="J39" i="12"/>
  <c r="I39" i="12"/>
  <c r="J38" i="12"/>
  <c r="I38" i="12"/>
  <c r="J37" i="12"/>
  <c r="I37" i="12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J26" i="12"/>
  <c r="I26" i="12"/>
  <c r="J25" i="12"/>
  <c r="I25" i="12"/>
  <c r="J24" i="12"/>
  <c r="I24" i="12"/>
  <c r="J23" i="12"/>
  <c r="I23" i="12"/>
  <c r="J22" i="12"/>
  <c r="I22" i="12"/>
  <c r="J21" i="12"/>
  <c r="I21" i="12"/>
  <c r="J20" i="12"/>
  <c r="I20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J11" i="12"/>
  <c r="I11" i="12"/>
  <c r="J10" i="12"/>
  <c r="I10" i="12"/>
  <c r="J209" i="11"/>
  <c r="I209" i="11"/>
  <c r="J208" i="11"/>
  <c r="I208" i="11"/>
  <c r="J207" i="11"/>
  <c r="I207" i="11"/>
  <c r="J206" i="11"/>
  <c r="I206" i="11"/>
  <c r="J205" i="11"/>
  <c r="I205" i="11"/>
  <c r="J204" i="11"/>
  <c r="I204" i="11"/>
  <c r="J203" i="11"/>
  <c r="I203" i="11"/>
  <c r="J202" i="11"/>
  <c r="I202" i="11"/>
  <c r="J201" i="11"/>
  <c r="I201" i="11"/>
  <c r="J200" i="11"/>
  <c r="I200" i="11"/>
  <c r="J199" i="11"/>
  <c r="I199" i="11"/>
  <c r="J198" i="11"/>
  <c r="I198" i="11"/>
  <c r="J197" i="11"/>
  <c r="I197" i="11"/>
  <c r="J196" i="11"/>
  <c r="I196" i="11"/>
  <c r="J195" i="11"/>
  <c r="I195" i="11"/>
  <c r="J194" i="11"/>
  <c r="I194" i="11"/>
  <c r="J193" i="11"/>
  <c r="I193" i="11"/>
  <c r="J192" i="11"/>
  <c r="I192" i="11"/>
  <c r="J191" i="11"/>
  <c r="I191" i="11"/>
  <c r="J190" i="11"/>
  <c r="I190" i="11"/>
  <c r="J189" i="11"/>
  <c r="I189" i="11"/>
  <c r="J188" i="11"/>
  <c r="I188" i="11"/>
  <c r="J187" i="11"/>
  <c r="I187" i="11"/>
  <c r="J186" i="11"/>
  <c r="I186" i="11"/>
  <c r="J185" i="11"/>
  <c r="I185" i="11"/>
  <c r="J184" i="11"/>
  <c r="I184" i="11"/>
  <c r="J183" i="11"/>
  <c r="I183" i="11"/>
  <c r="J182" i="11"/>
  <c r="I182" i="11"/>
  <c r="J181" i="11"/>
  <c r="I181" i="11"/>
  <c r="J180" i="11"/>
  <c r="I180" i="11"/>
  <c r="J179" i="11"/>
  <c r="I179" i="11"/>
  <c r="J178" i="11"/>
  <c r="I178" i="11"/>
  <c r="J177" i="11"/>
  <c r="I177" i="11"/>
  <c r="J176" i="11"/>
  <c r="I176" i="11"/>
  <c r="J175" i="11"/>
  <c r="I175" i="11"/>
  <c r="J174" i="11"/>
  <c r="I174" i="11"/>
  <c r="J173" i="11"/>
  <c r="I173" i="11"/>
  <c r="J172" i="11"/>
  <c r="I172" i="11"/>
  <c r="J171" i="11"/>
  <c r="I171" i="11"/>
  <c r="J170" i="11"/>
  <c r="I170" i="11"/>
  <c r="J169" i="11"/>
  <c r="I169" i="11"/>
  <c r="J168" i="11"/>
  <c r="I168" i="11"/>
  <c r="J167" i="11"/>
  <c r="I167" i="11"/>
  <c r="J166" i="11"/>
  <c r="I166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J159" i="11"/>
  <c r="I159" i="11"/>
  <c r="J158" i="11"/>
  <c r="I158" i="11"/>
  <c r="J157" i="11"/>
  <c r="I157" i="11"/>
  <c r="J156" i="11"/>
  <c r="I156" i="11"/>
  <c r="J155" i="11"/>
  <c r="I155" i="11"/>
  <c r="J154" i="11"/>
  <c r="I154" i="11"/>
  <c r="J153" i="11"/>
  <c r="I153" i="11"/>
  <c r="J152" i="11"/>
  <c r="I152" i="11"/>
  <c r="J151" i="11"/>
  <c r="I151" i="11"/>
  <c r="J150" i="11"/>
  <c r="I150" i="11"/>
  <c r="J149" i="11"/>
  <c r="I149" i="11"/>
  <c r="J148" i="11"/>
  <c r="I148" i="11"/>
  <c r="J147" i="11"/>
  <c r="I147" i="11"/>
  <c r="J146" i="11"/>
  <c r="I146" i="11"/>
  <c r="J145" i="11"/>
  <c r="I145" i="11"/>
  <c r="J144" i="11"/>
  <c r="I144" i="11"/>
  <c r="J143" i="11"/>
  <c r="I143" i="11"/>
  <c r="J142" i="11"/>
  <c r="I142" i="11"/>
  <c r="J141" i="11"/>
  <c r="I141" i="11"/>
  <c r="J140" i="11"/>
  <c r="I140" i="11"/>
  <c r="J139" i="11"/>
  <c r="I139" i="11"/>
  <c r="J138" i="11"/>
  <c r="I138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J131" i="11"/>
  <c r="I131" i="11"/>
  <c r="J130" i="11"/>
  <c r="I130" i="11"/>
  <c r="J129" i="11"/>
  <c r="I129" i="11"/>
  <c r="J128" i="11"/>
  <c r="I128" i="11"/>
  <c r="J127" i="11"/>
  <c r="I127" i="11"/>
  <c r="J126" i="11"/>
  <c r="I126" i="11"/>
  <c r="J125" i="11"/>
  <c r="I125" i="11"/>
  <c r="J124" i="11"/>
  <c r="I124" i="11"/>
  <c r="J123" i="11"/>
  <c r="I123" i="11"/>
  <c r="J122" i="11"/>
  <c r="I122" i="11"/>
  <c r="J121" i="11"/>
  <c r="I121" i="11"/>
  <c r="J120" i="11"/>
  <c r="I120" i="11"/>
  <c r="J119" i="11"/>
  <c r="I119" i="11"/>
  <c r="J118" i="11"/>
  <c r="I118" i="11"/>
  <c r="J117" i="11"/>
  <c r="I117" i="11"/>
  <c r="J116" i="11"/>
  <c r="I116" i="11"/>
  <c r="J115" i="11"/>
  <c r="I115" i="11"/>
  <c r="J114" i="11"/>
  <c r="I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J101" i="11"/>
  <c r="I101" i="11"/>
  <c r="J100" i="11"/>
  <c r="I100" i="11"/>
  <c r="J99" i="11"/>
  <c r="I99" i="11"/>
  <c r="J98" i="11"/>
  <c r="I98" i="11"/>
  <c r="J97" i="11"/>
  <c r="I97" i="11"/>
  <c r="J96" i="11"/>
  <c r="I96" i="11"/>
  <c r="J95" i="11"/>
  <c r="I95" i="11"/>
  <c r="J94" i="11"/>
  <c r="I94" i="11"/>
  <c r="J93" i="11"/>
  <c r="I93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J86" i="11"/>
  <c r="I86" i="11"/>
  <c r="J85" i="11"/>
  <c r="I85" i="11"/>
  <c r="J84" i="11"/>
  <c r="I84" i="11"/>
  <c r="J83" i="11"/>
  <c r="I83" i="11"/>
  <c r="J82" i="11"/>
  <c r="I82" i="11"/>
  <c r="J81" i="11"/>
  <c r="I81" i="11"/>
  <c r="J80" i="11"/>
  <c r="I80" i="11"/>
  <c r="J79" i="11"/>
  <c r="I79" i="11"/>
  <c r="J78" i="11"/>
  <c r="I78" i="11"/>
  <c r="J77" i="11"/>
  <c r="I77" i="11"/>
  <c r="J76" i="11"/>
  <c r="I76" i="11"/>
  <c r="J75" i="11"/>
  <c r="I75" i="11"/>
  <c r="J74" i="11"/>
  <c r="I74" i="11"/>
  <c r="J73" i="11"/>
  <c r="I73" i="11"/>
  <c r="J72" i="11"/>
  <c r="I72" i="11"/>
  <c r="J71" i="11"/>
  <c r="I71" i="11"/>
  <c r="J70" i="11"/>
  <c r="I70" i="11"/>
  <c r="J69" i="11"/>
  <c r="I69" i="11"/>
  <c r="J68" i="11"/>
  <c r="I68" i="11"/>
  <c r="J67" i="11"/>
  <c r="I67" i="11"/>
  <c r="J66" i="11"/>
  <c r="I66" i="11"/>
  <c r="J65" i="11"/>
  <c r="I65" i="11"/>
  <c r="J64" i="11"/>
  <c r="I64" i="11"/>
  <c r="J63" i="11"/>
  <c r="I63" i="11"/>
  <c r="J62" i="11"/>
  <c r="I62" i="11"/>
  <c r="J61" i="11"/>
  <c r="I61" i="11"/>
  <c r="J60" i="11"/>
  <c r="I60" i="11"/>
  <c r="J59" i="11"/>
  <c r="I59" i="11"/>
  <c r="J58" i="11"/>
  <c r="I58" i="11"/>
  <c r="J57" i="11"/>
  <c r="I57" i="11"/>
  <c r="J56" i="11"/>
  <c r="I56" i="11"/>
  <c r="J55" i="11"/>
  <c r="I55" i="11"/>
  <c r="J54" i="11"/>
  <c r="I54" i="11"/>
  <c r="J53" i="11"/>
  <c r="I53" i="11"/>
  <c r="J52" i="11"/>
  <c r="I52" i="11"/>
  <c r="J51" i="11"/>
  <c r="I51" i="11"/>
  <c r="J50" i="11"/>
  <c r="I50" i="11"/>
  <c r="J49" i="11"/>
  <c r="I49" i="11"/>
  <c r="J48" i="11"/>
  <c r="I48" i="11"/>
  <c r="J47" i="11"/>
  <c r="I47" i="11"/>
  <c r="J46" i="11"/>
  <c r="I46" i="11"/>
  <c r="J45" i="11"/>
  <c r="I45" i="11"/>
  <c r="J44" i="11"/>
  <c r="I44" i="11"/>
  <c r="J43" i="11"/>
  <c r="I43" i="11"/>
  <c r="J42" i="11"/>
  <c r="I42" i="11"/>
  <c r="J41" i="11"/>
  <c r="I41" i="11"/>
  <c r="J40" i="11"/>
  <c r="I40" i="11"/>
  <c r="J39" i="11"/>
  <c r="I39" i="11"/>
  <c r="J38" i="11"/>
  <c r="I38" i="11"/>
  <c r="J37" i="11"/>
  <c r="I37" i="11"/>
  <c r="J36" i="11"/>
  <c r="I36" i="11"/>
  <c r="J35" i="11"/>
  <c r="I35" i="11"/>
  <c r="J34" i="11"/>
  <c r="I34" i="11"/>
  <c r="J33" i="11"/>
  <c r="I33" i="11"/>
  <c r="J32" i="11"/>
  <c r="I32" i="11"/>
  <c r="J31" i="11"/>
  <c r="I31" i="11"/>
  <c r="J30" i="11"/>
  <c r="I30" i="11"/>
  <c r="J29" i="11"/>
  <c r="I29" i="11"/>
  <c r="J28" i="11"/>
  <c r="I28" i="11"/>
  <c r="J27" i="11"/>
  <c r="I27" i="11"/>
  <c r="J26" i="11"/>
  <c r="I26" i="11"/>
  <c r="J25" i="11"/>
  <c r="I25" i="11"/>
  <c r="J24" i="11"/>
  <c r="I24" i="11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6" i="11"/>
  <c r="I16" i="11"/>
  <c r="J15" i="11"/>
  <c r="I15" i="11"/>
  <c r="J14" i="11"/>
  <c r="I14" i="11"/>
  <c r="J13" i="11"/>
  <c r="I13" i="11"/>
  <c r="J12" i="11"/>
  <c r="I12" i="11"/>
  <c r="J11" i="11"/>
  <c r="I11" i="11"/>
  <c r="J10" i="11"/>
  <c r="I10" i="11"/>
  <c r="J209" i="10"/>
  <c r="I209" i="10"/>
  <c r="J208" i="10"/>
  <c r="I208" i="10"/>
  <c r="J207" i="10"/>
  <c r="I207" i="10"/>
  <c r="J206" i="10"/>
  <c r="I206" i="10"/>
  <c r="J205" i="10"/>
  <c r="I205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J177" i="10"/>
  <c r="I177" i="10"/>
  <c r="J176" i="10"/>
  <c r="I176" i="10"/>
  <c r="J175" i="10"/>
  <c r="I175" i="10"/>
  <c r="J174" i="10"/>
  <c r="I174" i="10"/>
  <c r="J173" i="10"/>
  <c r="I173" i="10"/>
  <c r="J172" i="10"/>
  <c r="I172" i="10"/>
  <c r="J171" i="10"/>
  <c r="I171" i="10"/>
  <c r="J170" i="10"/>
  <c r="I170" i="10"/>
  <c r="J169" i="10"/>
  <c r="I169" i="10"/>
  <c r="J168" i="10"/>
  <c r="I168" i="10"/>
  <c r="J167" i="10"/>
  <c r="I167" i="10"/>
  <c r="J166" i="10"/>
  <c r="I166" i="10"/>
  <c r="J165" i="10"/>
  <c r="I165" i="10"/>
  <c r="J164" i="10"/>
  <c r="I164" i="10"/>
  <c r="J163" i="10"/>
  <c r="I163" i="10"/>
  <c r="J162" i="10"/>
  <c r="I162" i="10"/>
  <c r="J161" i="10"/>
  <c r="I161" i="10"/>
  <c r="J160" i="10"/>
  <c r="I160" i="10"/>
  <c r="J159" i="10"/>
  <c r="I159" i="10"/>
  <c r="J158" i="10"/>
  <c r="I158" i="10"/>
  <c r="J157" i="10"/>
  <c r="I157" i="10"/>
  <c r="J156" i="10"/>
  <c r="I156" i="10"/>
  <c r="J155" i="10"/>
  <c r="I155" i="10"/>
  <c r="J154" i="10"/>
  <c r="I154" i="10"/>
  <c r="J153" i="10"/>
  <c r="I153" i="10"/>
  <c r="J152" i="10"/>
  <c r="I152" i="10"/>
  <c r="J151" i="10"/>
  <c r="I151" i="10"/>
  <c r="J150" i="10"/>
  <c r="I150" i="10"/>
  <c r="J149" i="10"/>
  <c r="I149" i="10"/>
  <c r="J148" i="10"/>
  <c r="I148" i="10"/>
  <c r="J147" i="10"/>
  <c r="I147" i="10"/>
  <c r="J146" i="10"/>
  <c r="I146" i="10"/>
  <c r="J145" i="10"/>
  <c r="I145" i="10"/>
  <c r="J144" i="10"/>
  <c r="I144" i="10"/>
  <c r="J143" i="10"/>
  <c r="I143" i="10"/>
  <c r="J142" i="10"/>
  <c r="I142" i="10"/>
  <c r="J141" i="10"/>
  <c r="I141" i="10"/>
  <c r="J140" i="10"/>
  <c r="I140" i="10"/>
  <c r="J139" i="10"/>
  <c r="I139" i="10"/>
  <c r="J138" i="10"/>
  <c r="I138" i="10"/>
  <c r="J137" i="10"/>
  <c r="I137" i="10"/>
  <c r="J136" i="10"/>
  <c r="I136" i="10"/>
  <c r="J135" i="10"/>
  <c r="I135" i="10"/>
  <c r="J134" i="10"/>
  <c r="I134" i="10"/>
  <c r="J133" i="10"/>
  <c r="I133" i="10"/>
  <c r="J132" i="10"/>
  <c r="I132" i="10"/>
  <c r="J131" i="10"/>
  <c r="I131" i="10"/>
  <c r="J130" i="10"/>
  <c r="I130" i="10"/>
  <c r="J129" i="10"/>
  <c r="I129" i="10"/>
  <c r="J128" i="10"/>
  <c r="I128" i="10"/>
  <c r="J127" i="10"/>
  <c r="I127" i="10"/>
  <c r="J126" i="10"/>
  <c r="I126" i="10"/>
  <c r="J125" i="10"/>
  <c r="I125" i="10"/>
  <c r="J124" i="10"/>
  <c r="I124" i="10"/>
  <c r="J123" i="10"/>
  <c r="I123" i="10"/>
  <c r="J122" i="10"/>
  <c r="I122" i="10"/>
  <c r="J121" i="10"/>
  <c r="I121" i="10"/>
  <c r="J120" i="10"/>
  <c r="I120" i="10"/>
  <c r="J119" i="10"/>
  <c r="I119" i="10"/>
  <c r="J118" i="10"/>
  <c r="I118" i="10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2" i="10"/>
  <c r="I102" i="10"/>
  <c r="J101" i="10"/>
  <c r="I101" i="10"/>
  <c r="J100" i="10"/>
  <c r="I100" i="10"/>
  <c r="J99" i="10"/>
  <c r="I99" i="10"/>
  <c r="J98" i="10"/>
  <c r="I98" i="10"/>
  <c r="J97" i="10"/>
  <c r="I97" i="10"/>
  <c r="J96" i="10"/>
  <c r="I96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79" i="10"/>
  <c r="I79" i="10"/>
  <c r="J78" i="10"/>
  <c r="I78" i="10"/>
  <c r="J77" i="10"/>
  <c r="I77" i="10"/>
  <c r="J76" i="10"/>
  <c r="I76" i="10"/>
  <c r="J75" i="10"/>
  <c r="I75" i="10"/>
  <c r="J74" i="10"/>
  <c r="I74" i="10"/>
  <c r="J73" i="10"/>
  <c r="I73" i="10"/>
  <c r="J72" i="10"/>
  <c r="I72" i="10"/>
  <c r="J71" i="10"/>
  <c r="I71" i="10"/>
  <c r="J70" i="10"/>
  <c r="I70" i="10"/>
  <c r="J69" i="10"/>
  <c r="I69" i="10"/>
  <c r="J68" i="10"/>
  <c r="I68" i="10"/>
  <c r="J67" i="10"/>
  <c r="I67" i="10"/>
  <c r="J66" i="10"/>
  <c r="I66" i="10"/>
  <c r="J65" i="10"/>
  <c r="I65" i="10"/>
  <c r="J64" i="10"/>
  <c r="I64" i="10"/>
  <c r="J63" i="10"/>
  <c r="I63" i="10"/>
  <c r="J62" i="10"/>
  <c r="I62" i="10"/>
  <c r="J61" i="10"/>
  <c r="I61" i="10"/>
  <c r="J60" i="10"/>
  <c r="I60" i="10"/>
  <c r="J59" i="10"/>
  <c r="I59" i="10"/>
  <c r="J58" i="10"/>
  <c r="I58" i="10"/>
  <c r="J57" i="10"/>
  <c r="I57" i="10"/>
  <c r="J56" i="10"/>
  <c r="I56" i="10"/>
  <c r="J55" i="10"/>
  <c r="I55" i="10"/>
  <c r="J54" i="10"/>
  <c r="I54" i="10"/>
  <c r="J53" i="10"/>
  <c r="I53" i="10"/>
  <c r="J52" i="10"/>
  <c r="I52" i="10"/>
  <c r="J51" i="10"/>
  <c r="I51" i="10"/>
  <c r="J50" i="10"/>
  <c r="I50" i="10"/>
  <c r="J49" i="10"/>
  <c r="I49" i="10"/>
  <c r="J48" i="10"/>
  <c r="I48" i="10"/>
  <c r="J47" i="10"/>
  <c r="I47" i="10"/>
  <c r="J46" i="10"/>
  <c r="I46" i="10"/>
  <c r="J45" i="10"/>
  <c r="I45" i="10"/>
  <c r="J44" i="10"/>
  <c r="I44" i="10"/>
  <c r="J43" i="10"/>
  <c r="I43" i="10"/>
  <c r="J42" i="10"/>
  <c r="I42" i="10"/>
  <c r="J41" i="10"/>
  <c r="I41" i="10"/>
  <c r="J40" i="10"/>
  <c r="I40" i="10"/>
  <c r="J39" i="10"/>
  <c r="I39" i="10"/>
  <c r="J38" i="10"/>
  <c r="I38" i="10"/>
  <c r="J37" i="10"/>
  <c r="I37" i="10"/>
  <c r="J36" i="10"/>
  <c r="I36" i="10"/>
  <c r="J35" i="10"/>
  <c r="I35" i="10"/>
  <c r="J34" i="10"/>
  <c r="I34" i="10"/>
  <c r="J33" i="10"/>
  <c r="I33" i="10"/>
  <c r="J32" i="10"/>
  <c r="I32" i="10"/>
  <c r="J31" i="10"/>
  <c r="I31" i="10"/>
  <c r="J30" i="10"/>
  <c r="I30" i="10"/>
  <c r="J29" i="10"/>
  <c r="I29" i="10"/>
  <c r="J28" i="10"/>
  <c r="I28" i="10"/>
  <c r="J27" i="10"/>
  <c r="I27" i="10"/>
  <c r="J26" i="10"/>
  <c r="I26" i="10"/>
  <c r="J25" i="10"/>
  <c r="I25" i="10"/>
  <c r="J24" i="10"/>
  <c r="I24" i="10"/>
  <c r="J23" i="10"/>
  <c r="I23" i="10"/>
  <c r="J22" i="10"/>
  <c r="I22" i="10"/>
  <c r="J21" i="10"/>
  <c r="I21" i="10"/>
  <c r="J20" i="10"/>
  <c r="I20" i="10"/>
  <c r="J19" i="10"/>
  <c r="I19" i="10"/>
  <c r="J18" i="10"/>
  <c r="I18" i="10"/>
  <c r="J17" i="10"/>
  <c r="I17" i="10"/>
  <c r="J16" i="10"/>
  <c r="I16" i="10"/>
  <c r="J15" i="10"/>
  <c r="I15" i="10"/>
  <c r="J14" i="10"/>
  <c r="I14" i="10"/>
  <c r="J13" i="10"/>
  <c r="I13" i="10"/>
  <c r="J12" i="10"/>
  <c r="I12" i="10"/>
  <c r="J11" i="10"/>
  <c r="I11" i="10"/>
  <c r="J10" i="10"/>
  <c r="I10" i="10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9" i="9"/>
  <c r="I39" i="9"/>
  <c r="J38" i="9"/>
  <c r="I38" i="9"/>
  <c r="J37" i="9"/>
  <c r="I37" i="9"/>
  <c r="J36" i="9"/>
  <c r="I36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J26" i="9"/>
  <c r="I26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I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" i="8"/>
  <c r="I11" i="8"/>
  <c r="J10" i="8"/>
  <c r="I10" i="8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74" i="7"/>
  <c r="I74" i="7"/>
  <c r="J73" i="7"/>
  <c r="I73" i="7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J16" i="7"/>
  <c r="I16" i="7"/>
  <c r="J15" i="7"/>
  <c r="I15" i="7"/>
  <c r="J14" i="7"/>
  <c r="I14" i="7"/>
  <c r="J13" i="7"/>
  <c r="I13" i="7"/>
  <c r="J12" i="7"/>
  <c r="I12" i="7"/>
  <c r="J11" i="7"/>
  <c r="I11" i="7"/>
  <c r="J10" i="7"/>
  <c r="I10" i="7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6" i="6"/>
  <c r="I16" i="6"/>
  <c r="J15" i="6"/>
  <c r="I15" i="6"/>
  <c r="J14" i="6"/>
  <c r="I14" i="6"/>
  <c r="J13" i="6"/>
  <c r="I13" i="6"/>
  <c r="J12" i="6"/>
  <c r="I12" i="6"/>
  <c r="J11" i="6"/>
  <c r="I11" i="6"/>
  <c r="J10" i="6"/>
  <c r="I10" i="6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200" i="5"/>
  <c r="I200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2" i="5"/>
  <c r="I182" i="5"/>
  <c r="J181" i="5"/>
  <c r="I181" i="5"/>
  <c r="J180" i="5"/>
  <c r="I180" i="5"/>
  <c r="J179" i="5"/>
  <c r="I179" i="5"/>
  <c r="J178" i="5"/>
  <c r="I178" i="5"/>
  <c r="J177" i="5"/>
  <c r="I177" i="5"/>
  <c r="J176" i="5"/>
  <c r="I176" i="5"/>
  <c r="J175" i="5"/>
  <c r="I175" i="5"/>
  <c r="J174" i="5"/>
  <c r="I174" i="5"/>
  <c r="J173" i="5"/>
  <c r="I173" i="5"/>
  <c r="J172" i="5"/>
  <c r="I172" i="5"/>
  <c r="J171" i="5"/>
  <c r="I171" i="5"/>
  <c r="J170" i="5"/>
  <c r="I170" i="5"/>
  <c r="J169" i="5"/>
  <c r="I169" i="5"/>
  <c r="J168" i="5"/>
  <c r="I168" i="5"/>
  <c r="J167" i="5"/>
  <c r="I167" i="5"/>
  <c r="J166" i="5"/>
  <c r="I166" i="5"/>
  <c r="J165" i="5"/>
  <c r="I165" i="5"/>
  <c r="J164" i="5"/>
  <c r="I164" i="5"/>
  <c r="J163" i="5"/>
  <c r="I163" i="5"/>
  <c r="J162" i="5"/>
  <c r="I162" i="5"/>
  <c r="J161" i="5"/>
  <c r="I161" i="5"/>
  <c r="J160" i="5"/>
  <c r="I160" i="5"/>
  <c r="J159" i="5"/>
  <c r="I159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J150" i="5"/>
  <c r="I150" i="5"/>
  <c r="J149" i="5"/>
  <c r="I149" i="5"/>
  <c r="J148" i="5"/>
  <c r="I148" i="5"/>
  <c r="J147" i="5"/>
  <c r="I147" i="5"/>
  <c r="J146" i="5"/>
  <c r="I146" i="5"/>
  <c r="J145" i="5"/>
  <c r="I145" i="5"/>
  <c r="J144" i="5"/>
  <c r="I144" i="5"/>
  <c r="J143" i="5"/>
  <c r="I143" i="5"/>
  <c r="J142" i="5"/>
  <c r="I142" i="5"/>
  <c r="J141" i="5"/>
  <c r="I141" i="5"/>
  <c r="J140" i="5"/>
  <c r="I140" i="5"/>
  <c r="J139" i="5"/>
  <c r="I139" i="5"/>
  <c r="J138" i="5"/>
  <c r="I138" i="5"/>
  <c r="J137" i="5"/>
  <c r="I137" i="5"/>
  <c r="J136" i="5"/>
  <c r="I136" i="5"/>
  <c r="J135" i="5"/>
  <c r="I135" i="5"/>
  <c r="J134" i="5"/>
  <c r="I134" i="5"/>
  <c r="J133" i="5"/>
  <c r="I133" i="5"/>
  <c r="J132" i="5"/>
  <c r="I132" i="5"/>
  <c r="J131" i="5"/>
  <c r="I131" i="5"/>
  <c r="J130" i="5"/>
  <c r="I130" i="5"/>
  <c r="J129" i="5"/>
  <c r="I129" i="5"/>
  <c r="J128" i="5"/>
  <c r="I128" i="5"/>
  <c r="J127" i="5"/>
  <c r="I127" i="5"/>
  <c r="J126" i="5"/>
  <c r="I126" i="5"/>
  <c r="J125" i="5"/>
  <c r="I125" i="5"/>
  <c r="J124" i="5"/>
  <c r="I124" i="5"/>
  <c r="J123" i="5"/>
  <c r="I123" i="5"/>
  <c r="J122" i="5"/>
  <c r="I122" i="5"/>
  <c r="J121" i="5"/>
  <c r="I121" i="5"/>
  <c r="J120" i="5"/>
  <c r="I120" i="5"/>
  <c r="J119" i="5"/>
  <c r="I119" i="5"/>
  <c r="J118" i="5"/>
  <c r="I118" i="5"/>
  <c r="J117" i="5"/>
  <c r="I117" i="5"/>
  <c r="J116" i="5"/>
  <c r="I116" i="5"/>
  <c r="J115" i="5"/>
  <c r="I115" i="5"/>
  <c r="J114" i="5"/>
  <c r="I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I107" i="5"/>
  <c r="J106" i="5"/>
  <c r="I106" i="5"/>
  <c r="J105" i="5"/>
  <c r="I105" i="5"/>
  <c r="J104" i="5"/>
  <c r="I104" i="5"/>
  <c r="J103" i="5"/>
  <c r="I103" i="5"/>
  <c r="J102" i="5"/>
  <c r="I102" i="5"/>
  <c r="J101" i="5"/>
  <c r="I101" i="5"/>
  <c r="J100" i="5"/>
  <c r="I100" i="5"/>
  <c r="J99" i="5"/>
  <c r="I99" i="5"/>
  <c r="J98" i="5"/>
  <c r="I98" i="5"/>
  <c r="J97" i="5"/>
  <c r="I97" i="5"/>
  <c r="J96" i="5"/>
  <c r="I96" i="5"/>
  <c r="J95" i="5"/>
  <c r="I95" i="5"/>
  <c r="J94" i="5"/>
  <c r="I94" i="5"/>
  <c r="J93" i="5"/>
  <c r="I93" i="5"/>
  <c r="J92" i="5"/>
  <c r="I92" i="5"/>
  <c r="J91" i="5"/>
  <c r="I91" i="5"/>
  <c r="J90" i="5"/>
  <c r="I90" i="5"/>
  <c r="J89" i="5"/>
  <c r="I89" i="5"/>
  <c r="J88" i="5"/>
  <c r="I88" i="5"/>
  <c r="J87" i="5"/>
  <c r="I87" i="5"/>
  <c r="J86" i="5"/>
  <c r="I86" i="5"/>
  <c r="J85" i="5"/>
  <c r="I85" i="5"/>
  <c r="J84" i="5"/>
  <c r="I84" i="5"/>
  <c r="J83" i="5"/>
  <c r="I83" i="5"/>
  <c r="J82" i="5"/>
  <c r="I82" i="5"/>
  <c r="J81" i="5"/>
  <c r="I81" i="5"/>
  <c r="J80" i="5"/>
  <c r="I80" i="5"/>
  <c r="J79" i="5"/>
  <c r="I79" i="5"/>
  <c r="J78" i="5"/>
  <c r="I78" i="5"/>
  <c r="J77" i="5"/>
  <c r="I77" i="5"/>
  <c r="J76" i="5"/>
  <c r="I76" i="5"/>
  <c r="J75" i="5"/>
  <c r="I75" i="5"/>
  <c r="J74" i="5"/>
  <c r="I74" i="5"/>
  <c r="J73" i="5"/>
  <c r="I73" i="5"/>
  <c r="J72" i="5"/>
  <c r="I72" i="5"/>
  <c r="J71" i="5"/>
  <c r="I71" i="5"/>
  <c r="J70" i="5"/>
  <c r="I70" i="5"/>
  <c r="J69" i="5"/>
  <c r="I69" i="5"/>
  <c r="J68" i="5"/>
  <c r="I68" i="5"/>
  <c r="J67" i="5"/>
  <c r="I67" i="5"/>
  <c r="J66" i="5"/>
  <c r="I66" i="5"/>
  <c r="J65" i="5"/>
  <c r="I65" i="5"/>
  <c r="J64" i="5"/>
  <c r="I64" i="5"/>
  <c r="J63" i="5"/>
  <c r="I63" i="5"/>
  <c r="J62" i="5"/>
  <c r="I62" i="5"/>
  <c r="J61" i="5"/>
  <c r="I61" i="5"/>
  <c r="J60" i="5"/>
  <c r="I60" i="5"/>
  <c r="J59" i="5"/>
  <c r="I59" i="5"/>
  <c r="J58" i="5"/>
  <c r="I58" i="5"/>
  <c r="J57" i="5"/>
  <c r="I57" i="5"/>
  <c r="J56" i="5"/>
  <c r="I56" i="5"/>
  <c r="J55" i="5"/>
  <c r="I55" i="5"/>
  <c r="J54" i="5"/>
  <c r="I54" i="5"/>
  <c r="J53" i="5"/>
  <c r="I53" i="5"/>
  <c r="J52" i="5"/>
  <c r="I52" i="5"/>
  <c r="J51" i="5"/>
  <c r="I51" i="5"/>
  <c r="J50" i="5"/>
  <c r="I50" i="5"/>
  <c r="J49" i="5"/>
  <c r="I49" i="5"/>
  <c r="J48" i="5"/>
  <c r="I48" i="5"/>
  <c r="J47" i="5"/>
  <c r="I47" i="5"/>
  <c r="J46" i="5"/>
  <c r="I46" i="5"/>
  <c r="J45" i="5"/>
  <c r="I45" i="5"/>
  <c r="J44" i="5"/>
  <c r="I44" i="5"/>
  <c r="J43" i="5"/>
  <c r="I43" i="5"/>
  <c r="J42" i="5"/>
  <c r="I42" i="5"/>
  <c r="J41" i="5"/>
  <c r="I41" i="5"/>
  <c r="J40" i="5"/>
  <c r="I40" i="5"/>
  <c r="J39" i="5"/>
  <c r="I39" i="5"/>
  <c r="J38" i="5"/>
  <c r="I38" i="5"/>
  <c r="J37" i="5"/>
  <c r="I37" i="5"/>
  <c r="J36" i="5"/>
  <c r="I36" i="5"/>
  <c r="J35" i="5"/>
  <c r="I35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7" i="5"/>
  <c r="I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J15" i="5"/>
  <c r="I15" i="5"/>
  <c r="J14" i="5"/>
  <c r="I14" i="5"/>
  <c r="J13" i="5"/>
  <c r="I13" i="5"/>
  <c r="J12" i="5"/>
  <c r="I12" i="5"/>
  <c r="J11" i="5"/>
  <c r="I11" i="5"/>
  <c r="J10" i="5"/>
  <c r="I10" i="5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K3" i="3"/>
  <c r="K5" i="3" s="1"/>
  <c r="L3" i="3"/>
  <c r="L5" i="3" s="1"/>
  <c r="K4" i="3"/>
  <c r="L4" i="3"/>
  <c r="K3" i="4"/>
  <c r="L3" i="4"/>
  <c r="K4" i="4"/>
  <c r="L4" i="4"/>
  <c r="K3" i="5"/>
  <c r="L3" i="5"/>
  <c r="K4" i="5"/>
  <c r="L4" i="5"/>
  <c r="K3" i="6"/>
  <c r="L3" i="6"/>
  <c r="K4" i="6"/>
  <c r="L4" i="6"/>
  <c r="K3" i="7"/>
  <c r="L3" i="7"/>
  <c r="K4" i="7"/>
  <c r="L4" i="7"/>
  <c r="K3" i="8"/>
  <c r="L3" i="8"/>
  <c r="K4" i="8"/>
  <c r="L4" i="8"/>
  <c r="K3" i="9"/>
  <c r="L3" i="9"/>
  <c r="K4" i="9"/>
  <c r="L4" i="9"/>
  <c r="K3" i="10"/>
  <c r="L3" i="10"/>
  <c r="K4" i="10"/>
  <c r="L4" i="10"/>
  <c r="K3" i="11"/>
  <c r="L3" i="11"/>
  <c r="K4" i="11"/>
  <c r="L4" i="11"/>
  <c r="K3" i="12"/>
  <c r="L3" i="12"/>
  <c r="K4" i="12"/>
  <c r="L4" i="12"/>
  <c r="K3" i="13"/>
  <c r="L3" i="13"/>
  <c r="K4" i="13"/>
  <c r="L4" i="13"/>
  <c r="K3" i="14"/>
  <c r="L3" i="14"/>
  <c r="K4" i="14"/>
  <c r="L4" i="14"/>
  <c r="K3" i="15"/>
  <c r="L3" i="15"/>
  <c r="K4" i="15"/>
  <c r="L4" i="15"/>
  <c r="K3" i="16"/>
  <c r="L3" i="16"/>
  <c r="K4" i="16"/>
  <c r="L4" i="16"/>
  <c r="K3" i="17"/>
  <c r="L3" i="17"/>
  <c r="K4" i="17"/>
  <c r="L4" i="17"/>
  <c r="K3" i="18"/>
  <c r="L3" i="18"/>
  <c r="K4" i="18"/>
  <c r="L4" i="18"/>
  <c r="K3" i="19"/>
  <c r="L3" i="19"/>
  <c r="K4" i="19"/>
  <c r="L4" i="19"/>
  <c r="K3" i="20"/>
  <c r="L3" i="20"/>
  <c r="K4" i="20"/>
  <c r="L4" i="20"/>
  <c r="K3" i="21"/>
  <c r="L3" i="21"/>
  <c r="K4" i="21"/>
  <c r="L4" i="21"/>
  <c r="K3" i="22"/>
  <c r="L3" i="22"/>
  <c r="K4" i="22"/>
  <c r="L4" i="22"/>
  <c r="K3" i="23"/>
  <c r="L3" i="23"/>
  <c r="K4" i="23"/>
  <c r="L4" i="23"/>
  <c r="K3" i="24"/>
  <c r="L3" i="24"/>
  <c r="K4" i="24"/>
  <c r="L4" i="24"/>
  <c r="K3" i="25"/>
  <c r="L3" i="25"/>
  <c r="K4" i="25"/>
  <c r="L4" i="25"/>
  <c r="K3" i="26"/>
  <c r="L3" i="26"/>
  <c r="K4" i="26"/>
  <c r="L4" i="26"/>
  <c r="K3" i="27"/>
  <c r="L3" i="27"/>
  <c r="K4" i="27"/>
  <c r="L4" i="27"/>
  <c r="K3" i="28"/>
  <c r="L3" i="28"/>
  <c r="K4" i="28"/>
  <c r="L4" i="28"/>
  <c r="K3" i="29"/>
  <c r="L3" i="29"/>
  <c r="K4" i="29"/>
  <c r="L4" i="29"/>
  <c r="K3" i="30"/>
  <c r="L3" i="30"/>
  <c r="K4" i="30"/>
  <c r="L4" i="30"/>
  <c r="K3" i="31"/>
  <c r="L3" i="31"/>
  <c r="K4" i="31"/>
  <c r="L4" i="31"/>
  <c r="K3" i="32"/>
  <c r="L3" i="32"/>
  <c r="K4" i="32"/>
  <c r="L4" i="32"/>
  <c r="K3" i="33"/>
  <c r="L3" i="33"/>
  <c r="K4" i="33"/>
  <c r="L4" i="33"/>
  <c r="K3" i="34"/>
  <c r="L3" i="34"/>
  <c r="K4" i="34"/>
  <c r="L4" i="34"/>
  <c r="K3" i="35"/>
  <c r="L3" i="35"/>
  <c r="K4" i="35"/>
  <c r="L4" i="35"/>
  <c r="K3" i="36"/>
  <c r="L3" i="36"/>
  <c r="K4" i="36"/>
  <c r="L4" i="36"/>
  <c r="K3" i="37"/>
  <c r="L3" i="37"/>
  <c r="K4" i="37"/>
  <c r="L4" i="37"/>
  <c r="K3" i="38"/>
  <c r="L3" i="38"/>
  <c r="K4" i="38"/>
  <c r="L4" i="38"/>
  <c r="K3" i="39"/>
  <c r="L3" i="39"/>
  <c r="K4" i="39"/>
  <c r="L4" i="39"/>
  <c r="K3" i="40"/>
  <c r="L3" i="40"/>
  <c r="K4" i="40"/>
  <c r="L4" i="40"/>
  <c r="K3" i="41"/>
  <c r="L3" i="41"/>
  <c r="K4" i="41"/>
  <c r="L4" i="41"/>
  <c r="K3" i="42"/>
  <c r="L3" i="42"/>
  <c r="K4" i="42"/>
  <c r="L4" i="42"/>
  <c r="K3" i="43"/>
  <c r="L3" i="43"/>
  <c r="K4" i="43"/>
  <c r="L4" i="43"/>
  <c r="K3" i="44"/>
  <c r="L3" i="44"/>
  <c r="K4" i="44"/>
  <c r="L4" i="44"/>
  <c r="K3" i="45"/>
  <c r="L3" i="45"/>
  <c r="K4" i="45"/>
  <c r="L4" i="45"/>
  <c r="K3" i="46"/>
  <c r="L3" i="46"/>
  <c r="K4" i="46"/>
  <c r="L4" i="46"/>
  <c r="K3" i="47"/>
  <c r="L3" i="47"/>
  <c r="K4" i="47"/>
  <c r="L4" i="47"/>
  <c r="K3" i="48"/>
  <c r="L3" i="48"/>
  <c r="K4" i="48"/>
  <c r="L4" i="48"/>
  <c r="K3" i="1"/>
  <c r="K5" i="1" s="1"/>
  <c r="L3" i="1"/>
  <c r="L5" i="1" s="1"/>
  <c r="K4" i="1"/>
  <c r="L4" i="1"/>
  <c r="J4" i="3"/>
  <c r="M4" i="3" s="1"/>
  <c r="J4" i="4"/>
  <c r="J4" i="5"/>
  <c r="M4" i="5" s="1"/>
  <c r="J4" i="6"/>
  <c r="M4" i="6" s="1"/>
  <c r="J4" i="7"/>
  <c r="M4" i="7" s="1"/>
  <c r="J4" i="8"/>
  <c r="J4" i="9"/>
  <c r="M4" i="9" s="1"/>
  <c r="J4" i="10"/>
  <c r="M4" i="10" s="1"/>
  <c r="J4" i="11"/>
  <c r="M4" i="11" s="1"/>
  <c r="J4" i="12"/>
  <c r="J4" i="13"/>
  <c r="M4" i="13" s="1"/>
  <c r="J4" i="14"/>
  <c r="M4" i="14" s="1"/>
  <c r="J4" i="15"/>
  <c r="M4" i="15" s="1"/>
  <c r="J4" i="16"/>
  <c r="J4" i="17"/>
  <c r="M4" i="17" s="1"/>
  <c r="J4" i="18"/>
  <c r="M4" i="18" s="1"/>
  <c r="J4" i="19"/>
  <c r="M4" i="19" s="1"/>
  <c r="J4" i="20"/>
  <c r="M4" i="20" s="1"/>
  <c r="J4" i="21"/>
  <c r="M4" i="21" s="1"/>
  <c r="J4" i="22"/>
  <c r="M4" i="22" s="1"/>
  <c r="J4" i="23"/>
  <c r="M4" i="23" s="1"/>
  <c r="J4" i="24"/>
  <c r="M4" i="24" s="1"/>
  <c r="J4" i="25"/>
  <c r="M4" i="25" s="1"/>
  <c r="J4" i="26"/>
  <c r="M4" i="26" s="1"/>
  <c r="J4" i="27"/>
  <c r="M4" i="27" s="1"/>
  <c r="J4" i="28"/>
  <c r="M4" i="28" s="1"/>
  <c r="J4" i="29"/>
  <c r="M4" i="29" s="1"/>
  <c r="J4" i="30"/>
  <c r="M4" i="30" s="1"/>
  <c r="J4" i="31"/>
  <c r="J4" i="32"/>
  <c r="M4" i="32" s="1"/>
  <c r="J4" i="33"/>
  <c r="M4" i="33" s="1"/>
  <c r="J4" i="34"/>
  <c r="M4" i="34" s="1"/>
  <c r="J4" i="35"/>
  <c r="M4" i="35" s="1"/>
  <c r="J4" i="36"/>
  <c r="M4" i="36" s="1"/>
  <c r="J4" i="37"/>
  <c r="M4" i="37" s="1"/>
  <c r="J4" i="38"/>
  <c r="M4" i="38" s="1"/>
  <c r="J4" i="39"/>
  <c r="J4" i="40"/>
  <c r="M4" i="40" s="1"/>
  <c r="J4" i="41"/>
  <c r="M4" i="41" s="1"/>
  <c r="J4" i="42"/>
  <c r="M4" i="42" s="1"/>
  <c r="J4" i="43"/>
  <c r="M4" i="43" s="1"/>
  <c r="J4" i="44"/>
  <c r="M4" i="44" s="1"/>
  <c r="J4" i="45"/>
  <c r="M4" i="45" s="1"/>
  <c r="J4" i="46"/>
  <c r="M4" i="46" s="1"/>
  <c r="J4" i="47"/>
  <c r="J4" i="48"/>
  <c r="M4" i="48" s="1"/>
  <c r="J4" i="1"/>
  <c r="M4" i="1" s="1"/>
  <c r="J3" i="3"/>
  <c r="J3" i="4"/>
  <c r="J3" i="5"/>
  <c r="J3" i="6"/>
  <c r="M3" i="6" s="1"/>
  <c r="J3" i="7"/>
  <c r="J3" i="8"/>
  <c r="J3" i="9"/>
  <c r="J3" i="10"/>
  <c r="M3" i="10" s="1"/>
  <c r="J3" i="11"/>
  <c r="J3" i="12"/>
  <c r="J3" i="13"/>
  <c r="J3" i="14"/>
  <c r="M3" i="14" s="1"/>
  <c r="J3" i="15"/>
  <c r="J3" i="16"/>
  <c r="J3" i="17"/>
  <c r="J3" i="18"/>
  <c r="M3" i="18" s="1"/>
  <c r="J3" i="19"/>
  <c r="J3" i="20"/>
  <c r="J3" i="21"/>
  <c r="J3" i="22"/>
  <c r="M3" i="22" s="1"/>
  <c r="J3" i="23"/>
  <c r="J3" i="24"/>
  <c r="J3" i="25"/>
  <c r="J3" i="26"/>
  <c r="M3" i="26" s="1"/>
  <c r="J3" i="27"/>
  <c r="J3" i="28"/>
  <c r="J3" i="29"/>
  <c r="J3" i="30"/>
  <c r="M3" i="30" s="1"/>
  <c r="J3" i="31"/>
  <c r="J3" i="32"/>
  <c r="J3" i="33"/>
  <c r="J3" i="34"/>
  <c r="M3" i="34" s="1"/>
  <c r="J3" i="35"/>
  <c r="J3" i="36"/>
  <c r="J3" i="37"/>
  <c r="J3" i="38"/>
  <c r="M3" i="38" s="1"/>
  <c r="J3" i="39"/>
  <c r="J3" i="40"/>
  <c r="J3" i="41"/>
  <c r="J3" i="42"/>
  <c r="M3" i="42" s="1"/>
  <c r="J3" i="43"/>
  <c r="J3" i="44"/>
  <c r="J3" i="45"/>
  <c r="J3" i="46"/>
  <c r="M3" i="46" s="1"/>
  <c r="J3" i="47"/>
  <c r="J3" i="48"/>
  <c r="J3" i="1"/>
  <c r="J5" i="1" s="1"/>
  <c r="D6" i="50"/>
  <c r="A206" i="3"/>
  <c r="K206" i="3"/>
  <c r="A207" i="3"/>
  <c r="K207" i="3"/>
  <c r="A208" i="3"/>
  <c r="K208" i="3"/>
  <c r="A209" i="3"/>
  <c r="K209" i="3"/>
  <c r="Q60" i="49"/>
  <c r="Q62" i="49"/>
  <c r="Q64" i="49"/>
  <c r="Q66" i="49"/>
  <c r="Q68" i="49"/>
  <c r="Q70" i="49"/>
  <c r="Q72" i="49"/>
  <c r="Q74" i="49"/>
  <c r="Q76" i="49"/>
  <c r="Q78" i="49"/>
  <c r="Q80" i="49"/>
  <c r="Q82" i="49"/>
  <c r="Q84" i="49"/>
  <c r="Q86" i="49"/>
  <c r="Q88" i="49"/>
  <c r="Q90" i="49"/>
  <c r="Q92" i="49"/>
  <c r="Q94" i="49"/>
  <c r="Q96" i="49"/>
  <c r="Q98" i="49"/>
  <c r="Q100" i="49"/>
  <c r="Q102" i="49"/>
  <c r="Q104" i="49"/>
  <c r="S61" i="49"/>
  <c r="W64" i="49"/>
  <c r="W68" i="49"/>
  <c r="W72" i="49"/>
  <c r="W76" i="49"/>
  <c r="W80" i="49"/>
  <c r="W84" i="49"/>
  <c r="W88" i="49"/>
  <c r="W92" i="49"/>
  <c r="V60" i="49"/>
  <c r="V62" i="49"/>
  <c r="V64" i="49"/>
  <c r="V66" i="49"/>
  <c r="V68" i="49"/>
  <c r="V70" i="49"/>
  <c r="V72" i="49"/>
  <c r="V74" i="49"/>
  <c r="V76" i="49"/>
  <c r="V78" i="49"/>
  <c r="V80" i="49"/>
  <c r="V82" i="49"/>
  <c r="V84" i="49"/>
  <c r="V86" i="49"/>
  <c r="V88" i="49"/>
  <c r="V90" i="49"/>
  <c r="V92" i="49"/>
  <c r="V94" i="49"/>
  <c r="V96" i="49"/>
  <c r="V98" i="49"/>
  <c r="V100" i="49"/>
  <c r="V102" i="49"/>
  <c r="V104" i="49"/>
  <c r="S63" i="49"/>
  <c r="S67" i="49"/>
  <c r="S71" i="49"/>
  <c r="S75" i="49"/>
  <c r="S79" i="49"/>
  <c r="S83" i="49"/>
  <c r="S87" i="49"/>
  <c r="S91" i="49"/>
  <c r="T61" i="49"/>
  <c r="T69" i="49"/>
  <c r="T77" i="49"/>
  <c r="T85" i="49"/>
  <c r="T93" i="49"/>
  <c r="T97" i="49"/>
  <c r="T101" i="49"/>
  <c r="T62" i="49"/>
  <c r="X72" i="49"/>
  <c r="X88" i="49"/>
  <c r="S98" i="49"/>
  <c r="X59" i="49"/>
  <c r="X67" i="49"/>
  <c r="X75" i="49"/>
  <c r="X83" i="49"/>
  <c r="X91" i="49"/>
  <c r="W96" i="49"/>
  <c r="W100" i="49"/>
  <c r="W104" i="49"/>
  <c r="T68" i="49"/>
  <c r="T76" i="49"/>
  <c r="T84" i="49"/>
  <c r="T92" i="49"/>
  <c r="X96" i="49"/>
  <c r="X100" i="49"/>
  <c r="X104" i="49"/>
  <c r="X74" i="49"/>
  <c r="X90" i="49"/>
  <c r="S101" i="49"/>
  <c r="U61" i="49"/>
  <c r="U67" i="49"/>
  <c r="U73" i="49"/>
  <c r="U79" i="49"/>
  <c r="U85" i="49"/>
  <c r="U91" i="49"/>
  <c r="U97" i="49"/>
  <c r="U103" i="49"/>
  <c r="W67" i="49"/>
  <c r="W79" i="49"/>
  <c r="W87" i="49"/>
  <c r="R62" i="49"/>
  <c r="R68" i="49"/>
  <c r="R72" i="49"/>
  <c r="R78" i="49"/>
  <c r="R84" i="49"/>
  <c r="R90" i="49"/>
  <c r="R96" i="49"/>
  <c r="R102" i="49"/>
  <c r="S66" i="49"/>
  <c r="S78" i="49"/>
  <c r="S90" i="49"/>
  <c r="T67" i="49"/>
  <c r="T91" i="49"/>
  <c r="T104" i="49"/>
  <c r="S96" i="49"/>
  <c r="X73" i="49"/>
  <c r="W95" i="49"/>
  <c r="T66" i="49"/>
  <c r="T90" i="49"/>
  <c r="X103" i="49"/>
  <c r="S99" i="49"/>
  <c r="U60" i="49"/>
  <c r="U62" i="49"/>
  <c r="U64" i="49"/>
  <c r="U66" i="49"/>
  <c r="U68" i="49"/>
  <c r="U70" i="49"/>
  <c r="U72" i="49"/>
  <c r="U74" i="49"/>
  <c r="U76" i="49"/>
  <c r="U78" i="49"/>
  <c r="U80" i="49"/>
  <c r="U82" i="49"/>
  <c r="U84" i="49"/>
  <c r="U86" i="49"/>
  <c r="U88" i="49"/>
  <c r="U90" i="49"/>
  <c r="U92" i="49"/>
  <c r="U94" i="49"/>
  <c r="U96" i="49"/>
  <c r="U98" i="49"/>
  <c r="U100" i="49"/>
  <c r="U102" i="49"/>
  <c r="U104" i="49"/>
  <c r="W61" i="49"/>
  <c r="W65" i="49"/>
  <c r="W69" i="49"/>
  <c r="W73" i="49"/>
  <c r="W77" i="49"/>
  <c r="W81" i="49"/>
  <c r="W85" i="49"/>
  <c r="W89" i="49"/>
  <c r="R59" i="49"/>
  <c r="R61" i="49"/>
  <c r="R63" i="49"/>
  <c r="R65" i="49"/>
  <c r="R67" i="49"/>
  <c r="R69" i="49"/>
  <c r="R71" i="49"/>
  <c r="R73" i="49"/>
  <c r="R75" i="49"/>
  <c r="R77" i="49"/>
  <c r="R79" i="49"/>
  <c r="R81" i="49"/>
  <c r="R83" i="49"/>
  <c r="R85" i="49"/>
  <c r="R87" i="49"/>
  <c r="R89" i="49"/>
  <c r="R91" i="49"/>
  <c r="R93" i="49"/>
  <c r="R95" i="49"/>
  <c r="R97" i="49"/>
  <c r="R99" i="49"/>
  <c r="R101" i="49"/>
  <c r="R103" i="49"/>
  <c r="S59" i="49"/>
  <c r="S64" i="49"/>
  <c r="S68" i="49"/>
  <c r="S72" i="49"/>
  <c r="S76" i="49"/>
  <c r="S80" i="49"/>
  <c r="S84" i="49"/>
  <c r="S88" i="49"/>
  <c r="S92" i="49"/>
  <c r="T63" i="49"/>
  <c r="T71" i="49"/>
  <c r="T79" i="49"/>
  <c r="T87" i="49"/>
  <c r="T94" i="49"/>
  <c r="T98" i="49"/>
  <c r="T102" i="49"/>
  <c r="X62" i="49"/>
  <c r="X76" i="49"/>
  <c r="X92" i="49"/>
  <c r="S100" i="49"/>
  <c r="X61" i="49"/>
  <c r="X69" i="49"/>
  <c r="X77" i="49"/>
  <c r="X85" i="49"/>
  <c r="W93" i="49"/>
  <c r="W97" i="49"/>
  <c r="W101" i="49"/>
  <c r="T60" i="49"/>
  <c r="T70" i="49"/>
  <c r="T78" i="49"/>
  <c r="T86" i="49"/>
  <c r="X93" i="49"/>
  <c r="X97" i="49"/>
  <c r="X101" i="49"/>
  <c r="X60" i="49"/>
  <c r="X78" i="49"/>
  <c r="S95" i="49"/>
  <c r="S103" i="49"/>
  <c r="U59" i="49"/>
  <c r="U65" i="49"/>
  <c r="U71" i="49"/>
  <c r="U77" i="49"/>
  <c r="U83" i="49"/>
  <c r="U89" i="49"/>
  <c r="U95" i="49"/>
  <c r="U101" i="49"/>
  <c r="W63" i="49"/>
  <c r="W75" i="49"/>
  <c r="W91" i="49"/>
  <c r="R64" i="49"/>
  <c r="R70" i="49"/>
  <c r="R76" i="49"/>
  <c r="R80" i="49"/>
  <c r="R86" i="49"/>
  <c r="R92" i="49"/>
  <c r="R98" i="49"/>
  <c r="R104" i="49"/>
  <c r="S70" i="49"/>
  <c r="S82" i="49"/>
  <c r="T59" i="49"/>
  <c r="T83" i="49"/>
  <c r="T100" i="49"/>
  <c r="X84" i="49"/>
  <c r="X65" i="49"/>
  <c r="X89" i="49"/>
  <c r="W103" i="49"/>
  <c r="T82" i="49"/>
  <c r="X95" i="49"/>
  <c r="X86" i="49"/>
  <c r="Q59" i="49"/>
  <c r="Q61" i="49"/>
  <c r="Q63" i="49"/>
  <c r="Q65" i="49"/>
  <c r="Q67" i="49"/>
  <c r="Q69" i="49"/>
  <c r="Q71" i="49"/>
  <c r="Q73" i="49"/>
  <c r="Q75" i="49"/>
  <c r="Q77" i="49"/>
  <c r="Q79" i="49"/>
  <c r="Q81" i="49"/>
  <c r="Q83" i="49"/>
  <c r="Q85" i="49"/>
  <c r="Q87" i="49"/>
  <c r="Q89" i="49"/>
  <c r="Q91" i="49"/>
  <c r="Q93" i="49"/>
  <c r="Q95" i="49"/>
  <c r="Q97" i="49"/>
  <c r="Q99" i="49"/>
  <c r="Q101" i="49"/>
  <c r="Q103" i="49"/>
  <c r="W59" i="49"/>
  <c r="W62" i="49"/>
  <c r="W66" i="49"/>
  <c r="W70" i="49"/>
  <c r="W74" i="49"/>
  <c r="W78" i="49"/>
  <c r="W82" i="49"/>
  <c r="W86" i="49"/>
  <c r="W90" i="49"/>
  <c r="V59" i="49"/>
  <c r="V61" i="49"/>
  <c r="V63" i="49"/>
  <c r="V65" i="49"/>
  <c r="V67" i="49"/>
  <c r="V69" i="49"/>
  <c r="V71" i="49"/>
  <c r="V73" i="49"/>
  <c r="V75" i="49"/>
  <c r="V77" i="49"/>
  <c r="V79" i="49"/>
  <c r="V81" i="49"/>
  <c r="V83" i="49"/>
  <c r="V85" i="49"/>
  <c r="V87" i="49"/>
  <c r="V89" i="49"/>
  <c r="V91" i="49"/>
  <c r="V93" i="49"/>
  <c r="V95" i="49"/>
  <c r="V97" i="49"/>
  <c r="V99" i="49"/>
  <c r="V101" i="49"/>
  <c r="V103" i="49"/>
  <c r="W60" i="49"/>
  <c r="S65" i="49"/>
  <c r="S69" i="49"/>
  <c r="S73" i="49"/>
  <c r="S77" i="49"/>
  <c r="S81" i="49"/>
  <c r="S85" i="49"/>
  <c r="S89" i="49"/>
  <c r="S93" i="49"/>
  <c r="T65" i="49"/>
  <c r="T73" i="49"/>
  <c r="T81" i="49"/>
  <c r="T89" i="49"/>
  <c r="T95" i="49"/>
  <c r="T99" i="49"/>
  <c r="T103" i="49"/>
  <c r="X64" i="49"/>
  <c r="X80" i="49"/>
  <c r="S94" i="49"/>
  <c r="S102" i="49"/>
  <c r="X63" i="49"/>
  <c r="X71" i="49"/>
  <c r="X79" i="49"/>
  <c r="X87" i="49"/>
  <c r="W94" i="49"/>
  <c r="W98" i="49"/>
  <c r="W102" i="49"/>
  <c r="T64" i="49"/>
  <c r="T72" i="49"/>
  <c r="T80" i="49"/>
  <c r="T88" i="49"/>
  <c r="X94" i="49"/>
  <c r="X98" i="49"/>
  <c r="X102" i="49"/>
  <c r="X66" i="49"/>
  <c r="X82" i="49"/>
  <c r="S97" i="49"/>
  <c r="U63" i="49"/>
  <c r="U69" i="49"/>
  <c r="U75" i="49"/>
  <c r="U81" i="49"/>
  <c r="U87" i="49"/>
  <c r="U93" i="49"/>
  <c r="U99" i="49"/>
  <c r="S60" i="49"/>
  <c r="W71" i="49"/>
  <c r="W83" i="49"/>
  <c r="R60" i="49"/>
  <c r="R66" i="49"/>
  <c r="R74" i="49"/>
  <c r="R82" i="49"/>
  <c r="R88" i="49"/>
  <c r="R94" i="49"/>
  <c r="R100" i="49"/>
  <c r="S62" i="49"/>
  <c r="S74" i="49"/>
  <c r="S86" i="49"/>
  <c r="T75" i="49"/>
  <c r="T96" i="49"/>
  <c r="X68" i="49"/>
  <c r="S104" i="49"/>
  <c r="X81" i="49"/>
  <c r="W99" i="49"/>
  <c r="T74" i="49"/>
  <c r="X99" i="49"/>
  <c r="X70" i="49"/>
  <c r="S55" i="49" l="1"/>
  <c r="R55" i="49"/>
  <c r="Q55" i="49"/>
  <c r="S54" i="49"/>
  <c r="R54" i="49"/>
  <c r="Q54" i="49"/>
  <c r="S53" i="49"/>
  <c r="R53" i="49"/>
  <c r="Q53" i="49"/>
  <c r="S52" i="49"/>
  <c r="R52" i="49"/>
  <c r="Q52" i="49"/>
  <c r="S51" i="49"/>
  <c r="R51" i="49"/>
  <c r="Q51" i="49"/>
  <c r="S50" i="49"/>
  <c r="R50" i="49"/>
  <c r="Q50" i="49"/>
  <c r="S49" i="49"/>
  <c r="R49" i="49"/>
  <c r="Q49" i="49"/>
  <c r="S48" i="49"/>
  <c r="R48" i="49"/>
  <c r="Q48" i="49"/>
  <c r="J5" i="3"/>
  <c r="M3" i="1"/>
  <c r="M3" i="33"/>
  <c r="M5" i="33"/>
  <c r="M3" i="25"/>
  <c r="M3" i="17"/>
  <c r="M3" i="9"/>
  <c r="M5" i="9"/>
  <c r="M4" i="12"/>
  <c r="M4" i="47"/>
  <c r="M4" i="39"/>
  <c r="M4" i="31"/>
  <c r="M3" i="45"/>
  <c r="M5" i="45"/>
  <c r="M5" i="41"/>
  <c r="M3" i="41"/>
  <c r="M3" i="37"/>
  <c r="M3" i="29"/>
  <c r="M3" i="21"/>
  <c r="M3" i="13"/>
  <c r="M3" i="5"/>
  <c r="M4" i="16"/>
  <c r="M4" i="8"/>
  <c r="M4" i="4"/>
  <c r="M3" i="48"/>
  <c r="M3" i="44"/>
  <c r="M3" i="40"/>
  <c r="M3" i="36"/>
  <c r="M3" i="32"/>
  <c r="M3" i="28"/>
  <c r="M3" i="24"/>
  <c r="M3" i="20"/>
  <c r="M3" i="16"/>
  <c r="M3" i="12"/>
  <c r="M3" i="8"/>
  <c r="M3" i="4"/>
  <c r="M5" i="46"/>
  <c r="M5" i="38"/>
  <c r="M5" i="30"/>
  <c r="M5" i="22"/>
  <c r="M5" i="14"/>
  <c r="M5" i="6"/>
  <c r="M5" i="47"/>
  <c r="M5" i="43"/>
  <c r="M5" i="39"/>
  <c r="M5" i="35"/>
  <c r="M5" i="31"/>
  <c r="M5" i="27"/>
  <c r="M5" i="23"/>
  <c r="M5" i="19"/>
  <c r="M5" i="15"/>
  <c r="M5" i="11"/>
  <c r="M5" i="7"/>
  <c r="M3" i="47"/>
  <c r="M3" i="43"/>
  <c r="M3" i="39"/>
  <c r="M3" i="35"/>
  <c r="M3" i="31"/>
  <c r="M3" i="27"/>
  <c r="M3" i="23"/>
  <c r="M3" i="19"/>
  <c r="M3" i="15"/>
  <c r="M3" i="11"/>
  <c r="M3" i="7"/>
  <c r="M3" i="3"/>
  <c r="P5" i="5"/>
  <c r="P5" i="6"/>
  <c r="P5" i="7"/>
  <c r="P5" i="8"/>
  <c r="P5" i="9"/>
  <c r="P5" i="10"/>
  <c r="P5" i="11"/>
  <c r="P5" i="12"/>
  <c r="P5" i="13"/>
  <c r="P5" i="14"/>
  <c r="P5" i="15"/>
  <c r="P5" i="16"/>
  <c r="P5" i="17"/>
  <c r="P5" i="18"/>
  <c r="P5" i="19"/>
  <c r="P5" i="20"/>
  <c r="P5" i="21"/>
  <c r="P5" i="22"/>
  <c r="P5" i="23"/>
  <c r="P5" i="24"/>
  <c r="P5" i="25"/>
  <c r="P5" i="26"/>
  <c r="P5" i="27"/>
  <c r="P5" i="28"/>
  <c r="P5" i="29"/>
  <c r="P5" i="30"/>
  <c r="P5" i="31"/>
  <c r="P5" i="32"/>
  <c r="P5" i="33"/>
  <c r="P5" i="34"/>
  <c r="P5" i="35"/>
  <c r="P5" i="36"/>
  <c r="P5" i="37"/>
  <c r="P5" i="38"/>
  <c r="P5" i="39"/>
  <c r="P5" i="40"/>
  <c r="P5" i="41"/>
  <c r="P5" i="42"/>
  <c r="P5" i="43"/>
  <c r="P5" i="44"/>
  <c r="P5" i="45"/>
  <c r="P5" i="46"/>
  <c r="P5" i="47"/>
  <c r="P5" i="48"/>
  <c r="P5" i="4"/>
  <c r="K10" i="5"/>
  <c r="K10" i="6"/>
  <c r="K10" i="7"/>
  <c r="K10" i="8"/>
  <c r="K10" i="9"/>
  <c r="K10" i="10"/>
  <c r="K10" i="11"/>
  <c r="K10" i="12"/>
  <c r="K10" i="13"/>
  <c r="K10" i="14"/>
  <c r="K10" i="15"/>
  <c r="K10" i="16"/>
  <c r="K10" i="17"/>
  <c r="K10" i="18"/>
  <c r="K10" i="19"/>
  <c r="K10" i="20"/>
  <c r="K10" i="21"/>
  <c r="K10" i="22"/>
  <c r="K10" i="23"/>
  <c r="K10" i="24"/>
  <c r="K10" i="25"/>
  <c r="K10" i="26"/>
  <c r="K10" i="27"/>
  <c r="K10" i="28"/>
  <c r="K10" i="29"/>
  <c r="K10" i="30"/>
  <c r="K10" i="31"/>
  <c r="K10" i="32"/>
  <c r="K10" i="33"/>
  <c r="K10" i="34"/>
  <c r="K10" i="35"/>
  <c r="K10" i="36"/>
  <c r="K10" i="37"/>
  <c r="K10" i="38"/>
  <c r="K10" i="39"/>
  <c r="K10" i="40"/>
  <c r="K10" i="41"/>
  <c r="K10" i="42"/>
  <c r="K10" i="43"/>
  <c r="K10" i="44"/>
  <c r="K10" i="45"/>
  <c r="K10" i="46"/>
  <c r="K10" i="47"/>
  <c r="K10" i="48"/>
  <c r="K10" i="4"/>
  <c r="I210" i="14"/>
  <c r="J210" i="14"/>
  <c r="I211" i="14"/>
  <c r="J211" i="14"/>
  <c r="I212" i="14"/>
  <c r="J212" i="14"/>
  <c r="I213" i="14"/>
  <c r="J213" i="14"/>
  <c r="I214" i="14"/>
  <c r="J214" i="14"/>
  <c r="I215" i="14"/>
  <c r="J215" i="14"/>
  <c r="I216" i="14"/>
  <c r="J216" i="14"/>
  <c r="I217" i="14"/>
  <c r="J217" i="14"/>
  <c r="I218" i="14"/>
  <c r="J218" i="14"/>
  <c r="I219" i="14"/>
  <c r="J219" i="14"/>
  <c r="I220" i="14"/>
  <c r="J220" i="14"/>
  <c r="I221" i="14"/>
  <c r="J221" i="14"/>
  <c r="I222" i="14"/>
  <c r="J222" i="14"/>
  <c r="I223" i="14"/>
  <c r="J223" i="14"/>
  <c r="I224" i="14"/>
  <c r="J224" i="14"/>
  <c r="I225" i="14"/>
  <c r="J225" i="14"/>
  <c r="I226" i="14"/>
  <c r="J226" i="14"/>
  <c r="I227" i="14"/>
  <c r="J227" i="14"/>
  <c r="I228" i="14"/>
  <c r="J228" i="14"/>
  <c r="I229" i="14"/>
  <c r="J229" i="14"/>
  <c r="I230" i="14"/>
  <c r="J230" i="14"/>
  <c r="I231" i="14"/>
  <c r="J231" i="14"/>
  <c r="I232" i="14"/>
  <c r="J232" i="14"/>
  <c r="I233" i="14"/>
  <c r="J233" i="14"/>
  <c r="I234" i="14"/>
  <c r="J234" i="14"/>
  <c r="I235" i="14"/>
  <c r="J235" i="14"/>
  <c r="I236" i="14"/>
  <c r="J236" i="14"/>
  <c r="I237" i="14"/>
  <c r="J237" i="14"/>
  <c r="I238" i="14"/>
  <c r="J238" i="14"/>
  <c r="I239" i="14"/>
  <c r="J239" i="14"/>
  <c r="I240" i="14"/>
  <c r="J240" i="14"/>
  <c r="I241" i="14"/>
  <c r="J241" i="14"/>
  <c r="I242" i="14"/>
  <c r="J242" i="14"/>
  <c r="I243" i="14"/>
  <c r="J243" i="14"/>
  <c r="I244" i="14"/>
  <c r="J244" i="14"/>
  <c r="I245" i="14"/>
  <c r="J245" i="14"/>
  <c r="I246" i="14"/>
  <c r="J246" i="14"/>
  <c r="I247" i="14"/>
  <c r="J247" i="14"/>
  <c r="I248" i="14"/>
  <c r="J248" i="14"/>
  <c r="I249" i="14"/>
  <c r="J249" i="14"/>
  <c r="I250" i="14"/>
  <c r="J250" i="14"/>
  <c r="I251" i="14"/>
  <c r="J251" i="14"/>
  <c r="I252" i="14"/>
  <c r="J252" i="14"/>
  <c r="I253" i="14"/>
  <c r="J253" i="14"/>
  <c r="I254" i="14"/>
  <c r="J254" i="14"/>
  <c r="I255" i="14"/>
  <c r="J255" i="14"/>
  <c r="I256" i="14"/>
  <c r="J256" i="14"/>
  <c r="I257" i="14"/>
  <c r="J257" i="14"/>
  <c r="I258" i="14"/>
  <c r="J258" i="14"/>
  <c r="I259" i="14"/>
  <c r="J259" i="14"/>
  <c r="I260" i="14"/>
  <c r="J260" i="14"/>
  <c r="I261" i="14"/>
  <c r="J261" i="14"/>
  <c r="I262" i="14"/>
  <c r="J262" i="14"/>
  <c r="I263" i="14"/>
  <c r="J263" i="14"/>
  <c r="I264" i="14"/>
  <c r="J264" i="14"/>
  <c r="I265" i="14"/>
  <c r="J265" i="14"/>
  <c r="I266" i="14"/>
  <c r="J266" i="14"/>
  <c r="I267" i="14"/>
  <c r="J267" i="14"/>
  <c r="I268" i="14"/>
  <c r="J268" i="14"/>
  <c r="I269" i="14"/>
  <c r="J269" i="14"/>
  <c r="I270" i="14"/>
  <c r="J270" i="14"/>
  <c r="I271" i="14"/>
  <c r="J271" i="14"/>
  <c r="I272" i="14"/>
  <c r="J272" i="14"/>
  <c r="I273" i="14"/>
  <c r="J273" i="14"/>
  <c r="I274" i="14"/>
  <c r="J274" i="14"/>
  <c r="I275" i="14"/>
  <c r="J275" i="14"/>
  <c r="I276" i="14"/>
  <c r="J276" i="14"/>
  <c r="I277" i="14"/>
  <c r="J277" i="14"/>
  <c r="I278" i="14"/>
  <c r="J278" i="14"/>
  <c r="I279" i="14"/>
  <c r="J279" i="14"/>
  <c r="I280" i="14"/>
  <c r="J280" i="14"/>
  <c r="I281" i="14"/>
  <c r="J281" i="14"/>
  <c r="I282" i="14"/>
  <c r="J282" i="14"/>
  <c r="I283" i="14"/>
  <c r="J283" i="14"/>
  <c r="I284" i="14"/>
  <c r="J284" i="14"/>
  <c r="I285" i="14"/>
  <c r="J285" i="14"/>
  <c r="I286" i="14"/>
  <c r="J286" i="14"/>
  <c r="I287" i="14"/>
  <c r="J287" i="14"/>
  <c r="I288" i="14"/>
  <c r="J288" i="14"/>
  <c r="I289" i="14"/>
  <c r="J289" i="14"/>
  <c r="I290" i="14"/>
  <c r="J290" i="14"/>
  <c r="I291" i="14"/>
  <c r="J291" i="14"/>
  <c r="I292" i="14"/>
  <c r="J292" i="14"/>
  <c r="I293" i="14"/>
  <c r="J293" i="14"/>
  <c r="I294" i="14"/>
  <c r="J294" i="14"/>
  <c r="I295" i="14"/>
  <c r="J295" i="14"/>
  <c r="I296" i="14"/>
  <c r="J296" i="14"/>
  <c r="I297" i="14"/>
  <c r="J297" i="14"/>
  <c r="I298" i="14"/>
  <c r="J298" i="14"/>
  <c r="I299" i="14"/>
  <c r="J299" i="14"/>
  <c r="I300" i="14"/>
  <c r="J300" i="14"/>
  <c r="I301" i="14"/>
  <c r="J301" i="14"/>
  <c r="I302" i="14"/>
  <c r="J302" i="14"/>
  <c r="I303" i="14"/>
  <c r="J303" i="14"/>
  <c r="I304" i="14"/>
  <c r="J304" i="14"/>
  <c r="I305" i="14"/>
  <c r="J305" i="14"/>
  <c r="I306" i="14"/>
  <c r="J306" i="14"/>
  <c r="I307" i="14"/>
  <c r="J307" i="14"/>
  <c r="I308" i="14"/>
  <c r="J308" i="14"/>
  <c r="I309" i="14"/>
  <c r="J309" i="14"/>
  <c r="I310" i="14"/>
  <c r="J310" i="14"/>
  <c r="I311" i="14"/>
  <c r="J311" i="14"/>
  <c r="I312" i="14"/>
  <c r="J312" i="14"/>
  <c r="I313" i="14"/>
  <c r="J313" i="14"/>
  <c r="I314" i="14"/>
  <c r="J314" i="14"/>
  <c r="I315" i="14"/>
  <c r="J315" i="14"/>
  <c r="I316" i="14"/>
  <c r="J316" i="14"/>
  <c r="I317" i="14"/>
  <c r="J317" i="14"/>
  <c r="I318" i="14"/>
  <c r="J318" i="14"/>
  <c r="I319" i="14"/>
  <c r="J319" i="14"/>
  <c r="I320" i="14"/>
  <c r="J320" i="14"/>
  <c r="I321" i="14"/>
  <c r="J321" i="14"/>
  <c r="I322" i="14"/>
  <c r="J322" i="14"/>
  <c r="I323" i="14"/>
  <c r="J323" i="14"/>
  <c r="I324" i="14"/>
  <c r="J324" i="14"/>
  <c r="I325" i="14"/>
  <c r="J325" i="14"/>
  <c r="I326" i="14"/>
  <c r="J326" i="14"/>
  <c r="I327" i="14"/>
  <c r="J327" i="14"/>
  <c r="I328" i="14"/>
  <c r="J328" i="14"/>
  <c r="I329" i="14"/>
  <c r="J329" i="14"/>
  <c r="I330" i="14"/>
  <c r="J330" i="14"/>
  <c r="I331" i="14"/>
  <c r="J331" i="14"/>
  <c r="I332" i="14"/>
  <c r="J332" i="14"/>
  <c r="I333" i="14"/>
  <c r="J333" i="14"/>
  <c r="I334" i="14"/>
  <c r="J334" i="14"/>
  <c r="I335" i="14"/>
  <c r="J335" i="14"/>
  <c r="I336" i="14"/>
  <c r="J336" i="14"/>
  <c r="I337" i="14"/>
  <c r="J337" i="14"/>
  <c r="I338" i="14"/>
  <c r="J338" i="14"/>
  <c r="I339" i="14"/>
  <c r="J339" i="14"/>
  <c r="I340" i="14"/>
  <c r="J340" i="14"/>
  <c r="I341" i="14"/>
  <c r="J341" i="14"/>
  <c r="I342" i="14"/>
  <c r="J342" i="14"/>
  <c r="I343" i="14"/>
  <c r="J343" i="14"/>
  <c r="I344" i="14"/>
  <c r="J344" i="14"/>
  <c r="I345" i="14"/>
  <c r="J345" i="14"/>
  <c r="I346" i="14"/>
  <c r="J346" i="14"/>
  <c r="I347" i="14"/>
  <c r="J347" i="14"/>
  <c r="I348" i="14"/>
  <c r="J348" i="14"/>
  <c r="I349" i="14"/>
  <c r="J349" i="14"/>
  <c r="I350" i="14"/>
  <c r="J350" i="14"/>
  <c r="I351" i="14"/>
  <c r="J351" i="14"/>
  <c r="I352" i="14"/>
  <c r="J352" i="14"/>
  <c r="I353" i="14"/>
  <c r="J353" i="14"/>
  <c r="I354" i="14"/>
  <c r="J354" i="14"/>
  <c r="I355" i="14"/>
  <c r="J355" i="14"/>
  <c r="I356" i="14"/>
  <c r="J356" i="14"/>
  <c r="I357" i="14"/>
  <c r="J357" i="14"/>
  <c r="I358" i="14"/>
  <c r="J358" i="14"/>
  <c r="I359" i="14"/>
  <c r="J359" i="14"/>
  <c r="I360" i="14"/>
  <c r="J360" i="14"/>
  <c r="I361" i="14"/>
  <c r="J361" i="14"/>
  <c r="I362" i="14"/>
  <c r="J362" i="14"/>
  <c r="I363" i="14"/>
  <c r="J363" i="14"/>
  <c r="I364" i="14"/>
  <c r="J364" i="14"/>
  <c r="I365" i="14"/>
  <c r="J365" i="14"/>
  <c r="I366" i="14"/>
  <c r="J366" i="14"/>
  <c r="I367" i="14"/>
  <c r="J367" i="14"/>
  <c r="I368" i="14"/>
  <c r="J368" i="14"/>
  <c r="I369" i="14"/>
  <c r="J369" i="14"/>
  <c r="I370" i="14"/>
  <c r="J370" i="14"/>
  <c r="I371" i="14"/>
  <c r="J371" i="14"/>
  <c r="I372" i="14"/>
  <c r="J372" i="14"/>
  <c r="I373" i="14"/>
  <c r="J373" i="14"/>
  <c r="I374" i="14"/>
  <c r="J374" i="14"/>
  <c r="I375" i="14"/>
  <c r="J375" i="14"/>
  <c r="I376" i="14"/>
  <c r="J376" i="14"/>
  <c r="I377" i="14"/>
  <c r="J377" i="14"/>
  <c r="I378" i="14"/>
  <c r="J378" i="14"/>
  <c r="I379" i="14"/>
  <c r="J379" i="14"/>
  <c r="I380" i="14"/>
  <c r="J380" i="14"/>
  <c r="I381" i="14"/>
  <c r="J381" i="14"/>
  <c r="I382" i="14"/>
  <c r="J382" i="14"/>
  <c r="I383" i="14"/>
  <c r="J383" i="14"/>
  <c r="I384" i="14"/>
  <c r="J384" i="14"/>
  <c r="I385" i="14"/>
  <c r="J385" i="14"/>
  <c r="I386" i="14"/>
  <c r="J386" i="14"/>
  <c r="I387" i="14"/>
  <c r="J387" i="14"/>
  <c r="I388" i="14"/>
  <c r="J388" i="14"/>
  <c r="I389" i="14"/>
  <c r="J389" i="14"/>
  <c r="I390" i="14"/>
  <c r="J390" i="14"/>
  <c r="I391" i="14"/>
  <c r="J391" i="14"/>
  <c r="I392" i="14"/>
  <c r="J392" i="14"/>
  <c r="I393" i="14"/>
  <c r="J393" i="14"/>
  <c r="I394" i="14"/>
  <c r="J394" i="14"/>
  <c r="I395" i="14"/>
  <c r="J395" i="14"/>
  <c r="I396" i="14"/>
  <c r="J396" i="14"/>
  <c r="I397" i="14"/>
  <c r="J397" i="14"/>
  <c r="I398" i="14"/>
  <c r="J398" i="14"/>
  <c r="I399" i="14"/>
  <c r="J399" i="14"/>
  <c r="I400" i="14"/>
  <c r="J400" i="14"/>
  <c r="I401" i="14"/>
  <c r="J401" i="14"/>
  <c r="I402" i="14"/>
  <c r="J402" i="14"/>
  <c r="I403" i="14"/>
  <c r="J403" i="14"/>
  <c r="I404" i="14"/>
  <c r="J404" i="14"/>
  <c r="I405" i="14"/>
  <c r="J405" i="14"/>
  <c r="I406" i="14"/>
  <c r="J406" i="14"/>
  <c r="I407" i="14"/>
  <c r="J407" i="14"/>
  <c r="I408" i="14"/>
  <c r="J408" i="14"/>
  <c r="I409" i="14"/>
  <c r="J409" i="14"/>
  <c r="I210" i="15"/>
  <c r="J210" i="15"/>
  <c r="I211" i="15"/>
  <c r="J211" i="15"/>
  <c r="I212" i="15"/>
  <c r="J212" i="15"/>
  <c r="I213" i="15"/>
  <c r="J213" i="15"/>
  <c r="I214" i="15"/>
  <c r="J214" i="15"/>
  <c r="I215" i="15"/>
  <c r="J215" i="15"/>
  <c r="I216" i="15"/>
  <c r="J216" i="15"/>
  <c r="I217" i="15"/>
  <c r="J217" i="15"/>
  <c r="I218" i="15"/>
  <c r="J218" i="15"/>
  <c r="I219" i="15"/>
  <c r="J219" i="15"/>
  <c r="I220" i="15"/>
  <c r="J220" i="15"/>
  <c r="I221" i="15"/>
  <c r="J221" i="15"/>
  <c r="I222" i="15"/>
  <c r="J222" i="15"/>
  <c r="I223" i="15"/>
  <c r="J223" i="15"/>
  <c r="I224" i="15"/>
  <c r="J224" i="15"/>
  <c r="I225" i="15"/>
  <c r="J225" i="15"/>
  <c r="I226" i="15"/>
  <c r="J226" i="15"/>
  <c r="I227" i="15"/>
  <c r="J227" i="15"/>
  <c r="I228" i="15"/>
  <c r="J228" i="15"/>
  <c r="I229" i="15"/>
  <c r="J229" i="15"/>
  <c r="I230" i="15"/>
  <c r="J230" i="15"/>
  <c r="I231" i="15"/>
  <c r="J231" i="15"/>
  <c r="I232" i="15"/>
  <c r="J232" i="15"/>
  <c r="I233" i="15"/>
  <c r="J233" i="15"/>
  <c r="I234" i="15"/>
  <c r="J234" i="15"/>
  <c r="I235" i="15"/>
  <c r="J235" i="15"/>
  <c r="I236" i="15"/>
  <c r="J236" i="15"/>
  <c r="I237" i="15"/>
  <c r="J237" i="15"/>
  <c r="I238" i="15"/>
  <c r="J238" i="15"/>
  <c r="I239" i="15"/>
  <c r="J239" i="15"/>
  <c r="I240" i="15"/>
  <c r="J240" i="15"/>
  <c r="I241" i="15"/>
  <c r="J241" i="15"/>
  <c r="I242" i="15"/>
  <c r="J242" i="15"/>
  <c r="I243" i="15"/>
  <c r="J243" i="15"/>
  <c r="I244" i="15"/>
  <c r="J244" i="15"/>
  <c r="I245" i="15"/>
  <c r="J245" i="15"/>
  <c r="I246" i="15"/>
  <c r="J246" i="15"/>
  <c r="I247" i="15"/>
  <c r="J247" i="15"/>
  <c r="I248" i="15"/>
  <c r="J248" i="15"/>
  <c r="I249" i="15"/>
  <c r="J249" i="15"/>
  <c r="I250" i="15"/>
  <c r="J250" i="15"/>
  <c r="I251" i="15"/>
  <c r="J251" i="15"/>
  <c r="I252" i="15"/>
  <c r="J252" i="15"/>
  <c r="I253" i="15"/>
  <c r="J253" i="15"/>
  <c r="I254" i="15"/>
  <c r="J254" i="15"/>
  <c r="I255" i="15"/>
  <c r="J255" i="15"/>
  <c r="I256" i="15"/>
  <c r="J256" i="15"/>
  <c r="I257" i="15"/>
  <c r="J257" i="15"/>
  <c r="I258" i="15"/>
  <c r="J258" i="15"/>
  <c r="I259" i="15"/>
  <c r="J259" i="15"/>
  <c r="I260" i="15"/>
  <c r="J260" i="15"/>
  <c r="I261" i="15"/>
  <c r="J261" i="15"/>
  <c r="I262" i="15"/>
  <c r="J262" i="15"/>
  <c r="I263" i="15"/>
  <c r="J263" i="15"/>
  <c r="I264" i="15"/>
  <c r="J264" i="15"/>
  <c r="I265" i="15"/>
  <c r="J265" i="15"/>
  <c r="I266" i="15"/>
  <c r="J266" i="15"/>
  <c r="I267" i="15"/>
  <c r="J267" i="15"/>
  <c r="I268" i="15"/>
  <c r="J268" i="15"/>
  <c r="I269" i="15"/>
  <c r="J269" i="15"/>
  <c r="I270" i="15"/>
  <c r="J270" i="15"/>
  <c r="I271" i="15"/>
  <c r="J271" i="15"/>
  <c r="I272" i="15"/>
  <c r="J272" i="15"/>
  <c r="I273" i="15"/>
  <c r="J273" i="15"/>
  <c r="I274" i="15"/>
  <c r="J274" i="15"/>
  <c r="I275" i="15"/>
  <c r="J275" i="15"/>
  <c r="I276" i="15"/>
  <c r="J276" i="15"/>
  <c r="I277" i="15"/>
  <c r="J277" i="15"/>
  <c r="I278" i="15"/>
  <c r="J278" i="15"/>
  <c r="I279" i="15"/>
  <c r="J279" i="15"/>
  <c r="I280" i="15"/>
  <c r="J280" i="15"/>
  <c r="I281" i="15"/>
  <c r="J281" i="15"/>
  <c r="I282" i="15"/>
  <c r="J282" i="15"/>
  <c r="I283" i="15"/>
  <c r="J283" i="15"/>
  <c r="I284" i="15"/>
  <c r="J284" i="15"/>
  <c r="I285" i="15"/>
  <c r="J285" i="15"/>
  <c r="I286" i="15"/>
  <c r="J286" i="15"/>
  <c r="I287" i="15"/>
  <c r="J287" i="15"/>
  <c r="I288" i="15"/>
  <c r="J288" i="15"/>
  <c r="I289" i="15"/>
  <c r="J289" i="15"/>
  <c r="I290" i="15"/>
  <c r="J290" i="15"/>
  <c r="I291" i="15"/>
  <c r="J291" i="15"/>
  <c r="I292" i="15"/>
  <c r="J292" i="15"/>
  <c r="I293" i="15"/>
  <c r="J293" i="15"/>
  <c r="I294" i="15"/>
  <c r="J294" i="15"/>
  <c r="I295" i="15"/>
  <c r="J295" i="15"/>
  <c r="I296" i="15"/>
  <c r="J296" i="15"/>
  <c r="I297" i="15"/>
  <c r="J297" i="15"/>
  <c r="I298" i="15"/>
  <c r="J298" i="15"/>
  <c r="I299" i="15"/>
  <c r="J299" i="15"/>
  <c r="I300" i="15"/>
  <c r="J300" i="15"/>
  <c r="I301" i="15"/>
  <c r="J301" i="15"/>
  <c r="I302" i="15"/>
  <c r="J302" i="15"/>
  <c r="I303" i="15"/>
  <c r="J303" i="15"/>
  <c r="I304" i="15"/>
  <c r="J304" i="15"/>
  <c r="I305" i="15"/>
  <c r="J305" i="15"/>
  <c r="I306" i="15"/>
  <c r="J306" i="15"/>
  <c r="I307" i="15"/>
  <c r="J307" i="15"/>
  <c r="I308" i="15"/>
  <c r="J308" i="15"/>
  <c r="I309" i="15"/>
  <c r="J309" i="15"/>
  <c r="I210" i="28"/>
  <c r="J210" i="28"/>
  <c r="I211" i="28"/>
  <c r="J211" i="28"/>
  <c r="I212" i="28"/>
  <c r="J212" i="28"/>
  <c r="I213" i="28"/>
  <c r="J213" i="28"/>
  <c r="I214" i="28"/>
  <c r="J214" i="28"/>
  <c r="I215" i="28"/>
  <c r="J215" i="28"/>
  <c r="I216" i="28"/>
  <c r="J216" i="28"/>
  <c r="I217" i="28"/>
  <c r="J217" i="28"/>
  <c r="I218" i="28"/>
  <c r="J218" i="28"/>
  <c r="I219" i="28"/>
  <c r="J219" i="28"/>
  <c r="I220" i="28"/>
  <c r="J220" i="28"/>
  <c r="I221" i="28"/>
  <c r="J221" i="28"/>
  <c r="I222" i="28"/>
  <c r="J222" i="28"/>
  <c r="I223" i="28"/>
  <c r="J223" i="28"/>
  <c r="I224" i="28"/>
  <c r="J224" i="28"/>
  <c r="I225" i="28"/>
  <c r="J225" i="28"/>
  <c r="I226" i="28"/>
  <c r="J226" i="28"/>
  <c r="I227" i="28"/>
  <c r="J227" i="28"/>
  <c r="I228" i="28"/>
  <c r="J228" i="28"/>
  <c r="I229" i="28"/>
  <c r="J229" i="28"/>
  <c r="I230" i="28"/>
  <c r="J230" i="28"/>
  <c r="I231" i="28"/>
  <c r="J231" i="28"/>
  <c r="I232" i="28"/>
  <c r="J232" i="28"/>
  <c r="I233" i="28"/>
  <c r="J233" i="28"/>
  <c r="I234" i="28"/>
  <c r="J234" i="28"/>
  <c r="I235" i="28"/>
  <c r="J235" i="28"/>
  <c r="I236" i="28"/>
  <c r="J236" i="28"/>
  <c r="I237" i="28"/>
  <c r="J237" i="28"/>
  <c r="I238" i="28"/>
  <c r="J238" i="28"/>
  <c r="I239" i="28"/>
  <c r="J239" i="28"/>
  <c r="I240" i="28"/>
  <c r="J240" i="28"/>
  <c r="I241" i="28"/>
  <c r="J241" i="28"/>
  <c r="I242" i="28"/>
  <c r="J242" i="28"/>
  <c r="I243" i="28"/>
  <c r="J243" i="28"/>
  <c r="I244" i="28"/>
  <c r="J244" i="28"/>
  <c r="I245" i="28"/>
  <c r="J245" i="28"/>
  <c r="I246" i="28"/>
  <c r="J246" i="28"/>
  <c r="I247" i="28"/>
  <c r="J247" i="28"/>
  <c r="I248" i="28"/>
  <c r="J248" i="28"/>
  <c r="I249" i="28"/>
  <c r="J249" i="28"/>
  <c r="I250" i="28"/>
  <c r="J250" i="28"/>
  <c r="I251" i="28"/>
  <c r="J251" i="28"/>
  <c r="I252" i="28"/>
  <c r="J252" i="28"/>
  <c r="I253" i="28"/>
  <c r="J253" i="28"/>
  <c r="I254" i="28"/>
  <c r="J254" i="28"/>
  <c r="I255" i="28"/>
  <c r="J255" i="28"/>
  <c r="I256" i="28"/>
  <c r="J256" i="28"/>
  <c r="I257" i="28"/>
  <c r="J257" i="28"/>
  <c r="I258" i="28"/>
  <c r="J258" i="28"/>
  <c r="I259" i="28"/>
  <c r="J259" i="28"/>
  <c r="I260" i="28"/>
  <c r="J260" i="28"/>
  <c r="I261" i="28"/>
  <c r="J261" i="28"/>
  <c r="I262" i="28"/>
  <c r="J262" i="28"/>
  <c r="I263" i="28"/>
  <c r="J263" i="28"/>
  <c r="I264" i="28"/>
  <c r="J264" i="28"/>
  <c r="I265" i="28"/>
  <c r="J265" i="28"/>
  <c r="I266" i="28"/>
  <c r="J266" i="28"/>
  <c r="I267" i="28"/>
  <c r="J267" i="28"/>
  <c r="I268" i="28"/>
  <c r="J268" i="28"/>
  <c r="I269" i="28"/>
  <c r="J269" i="28"/>
  <c r="I270" i="28"/>
  <c r="J270" i="28"/>
  <c r="I271" i="28"/>
  <c r="J271" i="28"/>
  <c r="I272" i="28"/>
  <c r="J272" i="28"/>
  <c r="I273" i="28"/>
  <c r="J273" i="28"/>
  <c r="I274" i="28"/>
  <c r="J274" i="28"/>
  <c r="I275" i="28"/>
  <c r="J275" i="28"/>
  <c r="I276" i="28"/>
  <c r="J276" i="28"/>
  <c r="I277" i="28"/>
  <c r="J277" i="28"/>
  <c r="I278" i="28"/>
  <c r="J278" i="28"/>
  <c r="I279" i="28"/>
  <c r="J279" i="28"/>
  <c r="I280" i="28"/>
  <c r="J280" i="28"/>
  <c r="I281" i="28"/>
  <c r="J281" i="28"/>
  <c r="I282" i="28"/>
  <c r="J282" i="28"/>
  <c r="I283" i="28"/>
  <c r="J283" i="28"/>
  <c r="I284" i="28"/>
  <c r="J284" i="28"/>
  <c r="I285" i="28"/>
  <c r="J285" i="28"/>
  <c r="I286" i="28"/>
  <c r="J286" i="28"/>
  <c r="I287" i="28"/>
  <c r="J287" i="28"/>
  <c r="I288" i="28"/>
  <c r="J288" i="28"/>
  <c r="I289" i="28"/>
  <c r="J289" i="28"/>
  <c r="I290" i="28"/>
  <c r="J290" i="28"/>
  <c r="I291" i="28"/>
  <c r="J291" i="28"/>
  <c r="I292" i="28"/>
  <c r="J292" i="28"/>
  <c r="I293" i="28"/>
  <c r="J293" i="28"/>
  <c r="I294" i="28"/>
  <c r="J294" i="28"/>
  <c r="I295" i="28"/>
  <c r="J295" i="28"/>
  <c r="I296" i="28"/>
  <c r="J296" i="28"/>
  <c r="I297" i="28"/>
  <c r="J297" i="28"/>
  <c r="I298" i="28"/>
  <c r="J298" i="28"/>
  <c r="I299" i="28"/>
  <c r="J299" i="28"/>
  <c r="I300" i="28"/>
  <c r="J300" i="28"/>
  <c r="I301" i="28"/>
  <c r="J301" i="28"/>
  <c r="I302" i="28"/>
  <c r="J302" i="28"/>
  <c r="I303" i="28"/>
  <c r="J303" i="28"/>
  <c r="I304" i="28"/>
  <c r="J304" i="28"/>
  <c r="I305" i="28"/>
  <c r="J305" i="28"/>
  <c r="I306" i="28"/>
  <c r="J306" i="28"/>
  <c r="I307" i="28"/>
  <c r="J307" i="28"/>
  <c r="I308" i="28"/>
  <c r="J308" i="28"/>
  <c r="I309" i="28"/>
  <c r="J309" i="28"/>
  <c r="P4" i="17"/>
  <c r="P4" i="21"/>
  <c r="P4" i="25"/>
  <c r="P4" i="29"/>
  <c r="P4" i="33"/>
  <c r="P4" i="37"/>
  <c r="P4" i="41"/>
  <c r="J10" i="3"/>
  <c r="I10" i="3"/>
  <c r="P5" i="1"/>
  <c r="P5" i="3"/>
  <c r="C1" i="3"/>
  <c r="J1" i="3" s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M5" i="3" l="1"/>
  <c r="M5" i="10"/>
  <c r="M5" i="26"/>
  <c r="M5" i="42"/>
  <c r="M5" i="5"/>
  <c r="M5" i="13"/>
  <c r="M5" i="29"/>
  <c r="M5" i="37"/>
  <c r="M5" i="12"/>
  <c r="M5" i="28"/>
  <c r="M5" i="44"/>
  <c r="M5" i="16"/>
  <c r="M5" i="32"/>
  <c r="M5" i="48"/>
  <c r="M5" i="18"/>
  <c r="M5" i="34"/>
  <c r="M5" i="4"/>
  <c r="M5" i="20"/>
  <c r="M5" i="36"/>
  <c r="M5" i="17"/>
  <c r="M5" i="25"/>
  <c r="M5" i="1"/>
  <c r="M5" i="21"/>
  <c r="M5" i="8"/>
  <c r="M5" i="24"/>
  <c r="M5" i="40"/>
  <c r="P3" i="6"/>
  <c r="P3" i="14"/>
  <c r="P3" i="10"/>
  <c r="P4" i="48"/>
  <c r="P4" i="40"/>
  <c r="P4" i="36"/>
  <c r="P4" i="32"/>
  <c r="P4" i="28"/>
  <c r="P4" i="24"/>
  <c r="P4" i="20"/>
  <c r="P4" i="16"/>
  <c r="P4" i="12"/>
  <c r="P4" i="8"/>
  <c r="C4" i="46"/>
  <c r="C4" i="42"/>
  <c r="C4" i="38"/>
  <c r="C4" i="34"/>
  <c r="C4" i="30"/>
  <c r="C4" i="26"/>
  <c r="C4" i="22"/>
  <c r="C4" i="18"/>
  <c r="C3" i="14"/>
  <c r="P3" i="25"/>
  <c r="P4" i="11"/>
  <c r="C4" i="7"/>
  <c r="P3" i="43"/>
  <c r="P4" i="45"/>
  <c r="C4" i="4"/>
  <c r="P3" i="4"/>
  <c r="C3" i="4"/>
  <c r="P4" i="4"/>
  <c r="C4" i="5"/>
  <c r="P4" i="5"/>
  <c r="C3" i="5"/>
  <c r="P3" i="5"/>
  <c r="C4" i="6"/>
  <c r="C3" i="6"/>
  <c r="P4" i="6"/>
  <c r="P4" i="7"/>
  <c r="P3" i="7"/>
  <c r="C3" i="7"/>
  <c r="C4" i="8"/>
  <c r="P3" i="8"/>
  <c r="C3" i="8"/>
  <c r="P4" i="9"/>
  <c r="P3" i="9"/>
  <c r="C4" i="9"/>
  <c r="C3" i="9"/>
  <c r="C4" i="10"/>
  <c r="C3" i="10"/>
  <c r="P4" i="10"/>
  <c r="C4" i="11"/>
  <c r="C3" i="11"/>
  <c r="P3" i="11"/>
  <c r="C3" i="12"/>
  <c r="C4" i="12"/>
  <c r="P3" i="12"/>
  <c r="P4" i="13"/>
  <c r="C3" i="13"/>
  <c r="P3" i="13"/>
  <c r="C4" i="13"/>
  <c r="C4" i="14"/>
  <c r="P4" i="14"/>
  <c r="P4" i="15"/>
  <c r="C3" i="15"/>
  <c r="P3" i="15"/>
  <c r="C4" i="15"/>
  <c r="C3" i="16"/>
  <c r="C4" i="16"/>
  <c r="P3" i="16"/>
  <c r="C3" i="17"/>
  <c r="P3" i="17"/>
  <c r="C4" i="17"/>
  <c r="P3" i="18"/>
  <c r="C3" i="18"/>
  <c r="P4" i="18"/>
  <c r="P4" i="19"/>
  <c r="C3" i="19"/>
  <c r="P3" i="19"/>
  <c r="C4" i="19"/>
  <c r="C3" i="20"/>
  <c r="C4" i="20"/>
  <c r="P3" i="20"/>
  <c r="C3" i="21"/>
  <c r="P3" i="21"/>
  <c r="C4" i="21"/>
  <c r="P3" i="22"/>
  <c r="C3" i="22"/>
  <c r="P4" i="22"/>
  <c r="P4" i="23"/>
  <c r="C3" i="23"/>
  <c r="P3" i="23"/>
  <c r="C4" i="23"/>
  <c r="C3" i="24"/>
  <c r="C4" i="24"/>
  <c r="P3" i="24"/>
  <c r="C3" i="25"/>
  <c r="C4" i="25"/>
  <c r="P3" i="26"/>
  <c r="C3" i="26"/>
  <c r="P4" i="26"/>
  <c r="P3" i="27"/>
  <c r="P4" i="27"/>
  <c r="C3" i="27"/>
  <c r="C4" i="27"/>
  <c r="C3" i="28"/>
  <c r="C4" i="28"/>
  <c r="P3" i="28"/>
  <c r="C3" i="29"/>
  <c r="P3" i="29"/>
  <c r="C4" i="29"/>
  <c r="P3" i="30"/>
  <c r="C3" i="30"/>
  <c r="P4" i="30"/>
  <c r="P4" i="31"/>
  <c r="C3" i="31"/>
  <c r="P3" i="31"/>
  <c r="C4" i="31"/>
  <c r="C3" i="32"/>
  <c r="C4" i="32"/>
  <c r="P3" i="32"/>
  <c r="C3" i="33"/>
  <c r="P3" i="33"/>
  <c r="C4" i="33"/>
  <c r="P3" i="34"/>
  <c r="C3" i="34"/>
  <c r="P4" i="34"/>
  <c r="P4" i="35"/>
  <c r="C3" i="35"/>
  <c r="P3" i="35"/>
  <c r="C4" i="35"/>
  <c r="C3" i="36"/>
  <c r="C4" i="36"/>
  <c r="P3" i="36"/>
  <c r="C3" i="37"/>
  <c r="P3" i="37"/>
  <c r="C4" i="37"/>
  <c r="P3" i="38"/>
  <c r="C3" i="38"/>
  <c r="P4" i="38"/>
  <c r="P4" i="39"/>
  <c r="C3" i="39"/>
  <c r="P3" i="39"/>
  <c r="C4" i="39"/>
  <c r="C3" i="40"/>
  <c r="C4" i="40"/>
  <c r="P3" i="40"/>
  <c r="C3" i="41"/>
  <c r="P3" i="41"/>
  <c r="C4" i="41"/>
  <c r="P3" i="42"/>
  <c r="C3" i="42"/>
  <c r="P4" i="42"/>
  <c r="C4" i="43"/>
  <c r="C3" i="43"/>
  <c r="P4" i="43"/>
  <c r="P4" i="44"/>
  <c r="C3" i="44"/>
  <c r="C4" i="44"/>
  <c r="P3" i="44"/>
  <c r="C3" i="45"/>
  <c r="P3" i="45"/>
  <c r="C4" i="45"/>
  <c r="P3" i="46"/>
  <c r="C3" i="46"/>
  <c r="P4" i="46"/>
  <c r="P4" i="47"/>
  <c r="P3" i="47"/>
  <c r="C3" i="47"/>
  <c r="C4" i="47"/>
  <c r="C3" i="48"/>
  <c r="C4" i="48"/>
  <c r="P3" i="48"/>
  <c r="C4" i="3"/>
  <c r="P3" i="3"/>
  <c r="C3" i="3"/>
  <c r="P4" i="3"/>
  <c r="K10" i="1"/>
  <c r="J10" i="1"/>
  <c r="I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K134" i="27"/>
  <c r="K135" i="27"/>
  <c r="K136" i="27"/>
  <c r="K137" i="27"/>
  <c r="K138" i="27"/>
  <c r="K139" i="27"/>
  <c r="K140" i="27"/>
  <c r="K141" i="27"/>
  <c r="K142" i="27"/>
  <c r="K143" i="27"/>
  <c r="K144" i="27"/>
  <c r="K145" i="27"/>
  <c r="K146" i="27"/>
  <c r="K147" i="27"/>
  <c r="K148" i="27"/>
  <c r="K149" i="27"/>
  <c r="K150" i="27"/>
  <c r="K151" i="27"/>
  <c r="K152" i="27"/>
  <c r="K153" i="27"/>
  <c r="K154" i="27"/>
  <c r="K155" i="27"/>
  <c r="K156" i="27"/>
  <c r="K157" i="27"/>
  <c r="K158" i="27"/>
  <c r="K159" i="27"/>
  <c r="K160" i="27"/>
  <c r="K161" i="27"/>
  <c r="K162" i="27"/>
  <c r="K163" i="27"/>
  <c r="K164" i="27"/>
  <c r="K165" i="27"/>
  <c r="K166" i="27"/>
  <c r="K167" i="27"/>
  <c r="K168" i="27"/>
  <c r="K169" i="27"/>
  <c r="K170" i="27"/>
  <c r="K171" i="27"/>
  <c r="K172" i="27"/>
  <c r="K173" i="27"/>
  <c r="K174" i="27"/>
  <c r="K175" i="27"/>
  <c r="K176" i="27"/>
  <c r="K177" i="27"/>
  <c r="K178" i="27"/>
  <c r="K179" i="27"/>
  <c r="K180" i="27"/>
  <c r="K181" i="27"/>
  <c r="K182" i="27"/>
  <c r="K183" i="27"/>
  <c r="K184" i="27"/>
  <c r="K185" i="27"/>
  <c r="K186" i="27"/>
  <c r="K187" i="27"/>
  <c r="K188" i="27"/>
  <c r="K189" i="27"/>
  <c r="K190" i="27"/>
  <c r="K191" i="27"/>
  <c r="K192" i="27"/>
  <c r="K193" i="27"/>
  <c r="K194" i="27"/>
  <c r="K195" i="27"/>
  <c r="K196" i="27"/>
  <c r="K197" i="27"/>
  <c r="K198" i="27"/>
  <c r="K199" i="27"/>
  <c r="K200" i="27"/>
  <c r="K201" i="27"/>
  <c r="K202" i="27"/>
  <c r="K203" i="27"/>
  <c r="K204" i="27"/>
  <c r="K205" i="27"/>
  <c r="K206" i="27"/>
  <c r="K207" i="27"/>
  <c r="K208" i="27"/>
  <c r="K209" i="27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47" i="30"/>
  <c r="K148" i="30"/>
  <c r="K149" i="30"/>
  <c r="K150" i="30"/>
  <c r="K151" i="30"/>
  <c r="K152" i="30"/>
  <c r="K153" i="30"/>
  <c r="K154" i="30"/>
  <c r="K155" i="30"/>
  <c r="K156" i="30"/>
  <c r="K157" i="30"/>
  <c r="K158" i="30"/>
  <c r="K159" i="30"/>
  <c r="K160" i="30"/>
  <c r="K161" i="30"/>
  <c r="K162" i="30"/>
  <c r="K163" i="30"/>
  <c r="K164" i="30"/>
  <c r="K165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0" i="30"/>
  <c r="K181" i="30"/>
  <c r="K182" i="30"/>
  <c r="K183" i="30"/>
  <c r="K184" i="30"/>
  <c r="K185" i="30"/>
  <c r="K186" i="30"/>
  <c r="K187" i="30"/>
  <c r="K188" i="30"/>
  <c r="K189" i="30"/>
  <c r="K190" i="30"/>
  <c r="K191" i="30"/>
  <c r="K192" i="30"/>
  <c r="K193" i="30"/>
  <c r="K194" i="30"/>
  <c r="K195" i="30"/>
  <c r="K196" i="30"/>
  <c r="K197" i="30"/>
  <c r="K198" i="30"/>
  <c r="K199" i="30"/>
  <c r="K200" i="30"/>
  <c r="K201" i="30"/>
  <c r="K202" i="30"/>
  <c r="K203" i="30"/>
  <c r="K204" i="30"/>
  <c r="K205" i="30"/>
  <c r="K206" i="30"/>
  <c r="K207" i="30"/>
  <c r="K208" i="30"/>
  <c r="K209" i="30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189" i="34"/>
  <c r="K190" i="34"/>
  <c r="K191" i="34"/>
  <c r="K192" i="34"/>
  <c r="K193" i="34"/>
  <c r="K194" i="34"/>
  <c r="K195" i="34"/>
  <c r="K196" i="34"/>
  <c r="K197" i="34"/>
  <c r="K198" i="34"/>
  <c r="K199" i="34"/>
  <c r="K200" i="34"/>
  <c r="K201" i="34"/>
  <c r="K202" i="34"/>
  <c r="K203" i="34"/>
  <c r="K204" i="34"/>
  <c r="K205" i="34"/>
  <c r="K206" i="34"/>
  <c r="K207" i="34"/>
  <c r="K208" i="34"/>
  <c r="K209" i="34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K109" i="35"/>
  <c r="K110" i="35"/>
  <c r="K111" i="35"/>
  <c r="K112" i="35"/>
  <c r="K113" i="35"/>
  <c r="K114" i="35"/>
  <c r="K115" i="35"/>
  <c r="K116" i="35"/>
  <c r="K117" i="35"/>
  <c r="K118" i="35"/>
  <c r="K119" i="35"/>
  <c r="K120" i="35"/>
  <c r="K121" i="35"/>
  <c r="K122" i="35"/>
  <c r="K123" i="35"/>
  <c r="K124" i="35"/>
  <c r="K125" i="35"/>
  <c r="K126" i="35"/>
  <c r="K127" i="35"/>
  <c r="K128" i="35"/>
  <c r="K129" i="35"/>
  <c r="K130" i="35"/>
  <c r="K131" i="35"/>
  <c r="K132" i="35"/>
  <c r="K133" i="35"/>
  <c r="K134" i="35"/>
  <c r="K135" i="35"/>
  <c r="K136" i="35"/>
  <c r="K137" i="35"/>
  <c r="K138" i="35"/>
  <c r="K139" i="35"/>
  <c r="K140" i="35"/>
  <c r="K141" i="35"/>
  <c r="K142" i="35"/>
  <c r="K143" i="35"/>
  <c r="K144" i="35"/>
  <c r="K145" i="35"/>
  <c r="K146" i="35"/>
  <c r="K147" i="35"/>
  <c r="K148" i="35"/>
  <c r="K149" i="35"/>
  <c r="K150" i="35"/>
  <c r="K151" i="35"/>
  <c r="K152" i="35"/>
  <c r="K153" i="35"/>
  <c r="K154" i="35"/>
  <c r="K155" i="35"/>
  <c r="K156" i="35"/>
  <c r="K157" i="35"/>
  <c r="K158" i="35"/>
  <c r="K159" i="35"/>
  <c r="K160" i="35"/>
  <c r="K161" i="35"/>
  <c r="K162" i="35"/>
  <c r="K163" i="35"/>
  <c r="K164" i="35"/>
  <c r="K165" i="35"/>
  <c r="K166" i="35"/>
  <c r="K167" i="35"/>
  <c r="K168" i="35"/>
  <c r="K169" i="35"/>
  <c r="K170" i="35"/>
  <c r="K171" i="35"/>
  <c r="K172" i="35"/>
  <c r="K173" i="35"/>
  <c r="K174" i="35"/>
  <c r="K175" i="35"/>
  <c r="K176" i="35"/>
  <c r="K177" i="35"/>
  <c r="K178" i="35"/>
  <c r="K179" i="35"/>
  <c r="K180" i="35"/>
  <c r="K181" i="35"/>
  <c r="K182" i="35"/>
  <c r="K183" i="35"/>
  <c r="K184" i="35"/>
  <c r="K185" i="35"/>
  <c r="K186" i="35"/>
  <c r="K187" i="35"/>
  <c r="K188" i="35"/>
  <c r="K189" i="35"/>
  <c r="K190" i="35"/>
  <c r="K191" i="35"/>
  <c r="K192" i="35"/>
  <c r="K193" i="35"/>
  <c r="K194" i="35"/>
  <c r="K195" i="35"/>
  <c r="K196" i="35"/>
  <c r="K197" i="35"/>
  <c r="K198" i="35"/>
  <c r="K199" i="35"/>
  <c r="K200" i="35"/>
  <c r="K201" i="35"/>
  <c r="K202" i="35"/>
  <c r="K203" i="35"/>
  <c r="K204" i="35"/>
  <c r="K205" i="35"/>
  <c r="K206" i="35"/>
  <c r="K207" i="35"/>
  <c r="K208" i="35"/>
  <c r="K209" i="35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K146" i="38"/>
  <c r="K147" i="38"/>
  <c r="K148" i="38"/>
  <c r="K149" i="38"/>
  <c r="K150" i="38"/>
  <c r="K151" i="38"/>
  <c r="K152" i="38"/>
  <c r="K153" i="38"/>
  <c r="K154" i="38"/>
  <c r="K155" i="38"/>
  <c r="K156" i="38"/>
  <c r="K157" i="38"/>
  <c r="K158" i="38"/>
  <c r="K159" i="38"/>
  <c r="K160" i="38"/>
  <c r="K161" i="38"/>
  <c r="K162" i="38"/>
  <c r="K163" i="38"/>
  <c r="K164" i="38"/>
  <c r="K165" i="38"/>
  <c r="K166" i="38"/>
  <c r="K167" i="38"/>
  <c r="K168" i="38"/>
  <c r="K169" i="38"/>
  <c r="K170" i="38"/>
  <c r="K171" i="38"/>
  <c r="K172" i="38"/>
  <c r="K173" i="38"/>
  <c r="K174" i="38"/>
  <c r="K175" i="38"/>
  <c r="K176" i="38"/>
  <c r="K177" i="38"/>
  <c r="K178" i="38"/>
  <c r="K179" i="38"/>
  <c r="K180" i="38"/>
  <c r="K181" i="38"/>
  <c r="K182" i="38"/>
  <c r="K183" i="38"/>
  <c r="K184" i="38"/>
  <c r="K185" i="38"/>
  <c r="K186" i="38"/>
  <c r="K187" i="38"/>
  <c r="K188" i="38"/>
  <c r="K189" i="38"/>
  <c r="K190" i="38"/>
  <c r="K191" i="38"/>
  <c r="K192" i="38"/>
  <c r="K193" i="38"/>
  <c r="K194" i="38"/>
  <c r="K195" i="38"/>
  <c r="K196" i="38"/>
  <c r="K197" i="38"/>
  <c r="K198" i="38"/>
  <c r="K199" i="38"/>
  <c r="K200" i="38"/>
  <c r="K201" i="38"/>
  <c r="K202" i="38"/>
  <c r="K203" i="38"/>
  <c r="K204" i="38"/>
  <c r="K205" i="38"/>
  <c r="K206" i="38"/>
  <c r="K207" i="38"/>
  <c r="K208" i="38"/>
  <c r="K209" i="38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109" i="40"/>
  <c r="K110" i="40"/>
  <c r="K111" i="40"/>
  <c r="K112" i="40"/>
  <c r="K113" i="40"/>
  <c r="K114" i="40"/>
  <c r="K115" i="40"/>
  <c r="K116" i="40"/>
  <c r="K117" i="40"/>
  <c r="K118" i="40"/>
  <c r="K119" i="40"/>
  <c r="K120" i="40"/>
  <c r="K121" i="40"/>
  <c r="K122" i="40"/>
  <c r="K123" i="40"/>
  <c r="K124" i="40"/>
  <c r="K125" i="40"/>
  <c r="K126" i="40"/>
  <c r="K127" i="40"/>
  <c r="K128" i="40"/>
  <c r="K129" i="40"/>
  <c r="K130" i="40"/>
  <c r="K131" i="40"/>
  <c r="K132" i="40"/>
  <c r="K133" i="40"/>
  <c r="K134" i="40"/>
  <c r="K135" i="40"/>
  <c r="K136" i="40"/>
  <c r="K137" i="40"/>
  <c r="K138" i="40"/>
  <c r="K139" i="40"/>
  <c r="K140" i="40"/>
  <c r="K141" i="40"/>
  <c r="K142" i="40"/>
  <c r="K143" i="40"/>
  <c r="K144" i="40"/>
  <c r="K145" i="40"/>
  <c r="K146" i="40"/>
  <c r="K147" i="40"/>
  <c r="K148" i="40"/>
  <c r="K149" i="40"/>
  <c r="K150" i="40"/>
  <c r="K151" i="40"/>
  <c r="K152" i="40"/>
  <c r="K153" i="40"/>
  <c r="K154" i="40"/>
  <c r="K155" i="40"/>
  <c r="K156" i="40"/>
  <c r="K157" i="40"/>
  <c r="K158" i="40"/>
  <c r="K159" i="40"/>
  <c r="K160" i="40"/>
  <c r="K161" i="40"/>
  <c r="K162" i="40"/>
  <c r="K163" i="40"/>
  <c r="K164" i="40"/>
  <c r="K165" i="40"/>
  <c r="K166" i="40"/>
  <c r="K167" i="40"/>
  <c r="K168" i="40"/>
  <c r="K169" i="40"/>
  <c r="K170" i="40"/>
  <c r="K171" i="40"/>
  <c r="K172" i="40"/>
  <c r="K173" i="40"/>
  <c r="K174" i="40"/>
  <c r="K175" i="40"/>
  <c r="K176" i="40"/>
  <c r="K177" i="40"/>
  <c r="K178" i="40"/>
  <c r="K179" i="40"/>
  <c r="K180" i="40"/>
  <c r="K181" i="40"/>
  <c r="K182" i="40"/>
  <c r="K183" i="40"/>
  <c r="K184" i="40"/>
  <c r="K185" i="40"/>
  <c r="K186" i="40"/>
  <c r="K187" i="40"/>
  <c r="K188" i="40"/>
  <c r="K189" i="40"/>
  <c r="K190" i="40"/>
  <c r="K191" i="40"/>
  <c r="K192" i="40"/>
  <c r="K193" i="40"/>
  <c r="K194" i="40"/>
  <c r="K195" i="40"/>
  <c r="K196" i="40"/>
  <c r="K197" i="40"/>
  <c r="K198" i="40"/>
  <c r="K199" i="40"/>
  <c r="K200" i="40"/>
  <c r="K201" i="40"/>
  <c r="K202" i="40"/>
  <c r="K203" i="40"/>
  <c r="K204" i="40"/>
  <c r="K205" i="40"/>
  <c r="K206" i="40"/>
  <c r="K207" i="40"/>
  <c r="K208" i="40"/>
  <c r="K209" i="40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3" i="41"/>
  <c r="K84" i="41"/>
  <c r="K85" i="41"/>
  <c r="K86" i="41"/>
  <c r="K87" i="41"/>
  <c r="K88" i="41"/>
  <c r="K89" i="41"/>
  <c r="K90" i="41"/>
  <c r="K91" i="41"/>
  <c r="K92" i="41"/>
  <c r="K93" i="41"/>
  <c r="K94" i="41"/>
  <c r="K95" i="41"/>
  <c r="K96" i="41"/>
  <c r="K97" i="41"/>
  <c r="K98" i="41"/>
  <c r="K99" i="41"/>
  <c r="K100" i="41"/>
  <c r="K101" i="41"/>
  <c r="K102" i="41"/>
  <c r="K103" i="41"/>
  <c r="K104" i="41"/>
  <c r="K105" i="41"/>
  <c r="K106" i="41"/>
  <c r="K107" i="41"/>
  <c r="K108" i="41"/>
  <c r="K109" i="41"/>
  <c r="K110" i="41"/>
  <c r="K111" i="41"/>
  <c r="K112" i="41"/>
  <c r="K113" i="41"/>
  <c r="K114" i="41"/>
  <c r="K115" i="41"/>
  <c r="K116" i="41"/>
  <c r="K117" i="41"/>
  <c r="K118" i="41"/>
  <c r="K119" i="41"/>
  <c r="K120" i="41"/>
  <c r="K121" i="41"/>
  <c r="K122" i="41"/>
  <c r="K123" i="41"/>
  <c r="K124" i="41"/>
  <c r="K125" i="41"/>
  <c r="K126" i="41"/>
  <c r="K127" i="41"/>
  <c r="K128" i="41"/>
  <c r="K129" i="41"/>
  <c r="K130" i="41"/>
  <c r="K131" i="41"/>
  <c r="K132" i="41"/>
  <c r="K133" i="41"/>
  <c r="K134" i="41"/>
  <c r="K135" i="41"/>
  <c r="K136" i="41"/>
  <c r="K137" i="41"/>
  <c r="K138" i="41"/>
  <c r="K139" i="41"/>
  <c r="K140" i="41"/>
  <c r="K141" i="41"/>
  <c r="K142" i="41"/>
  <c r="K143" i="41"/>
  <c r="K144" i="41"/>
  <c r="K145" i="41"/>
  <c r="K146" i="41"/>
  <c r="K147" i="41"/>
  <c r="K148" i="41"/>
  <c r="K149" i="41"/>
  <c r="K150" i="41"/>
  <c r="K151" i="41"/>
  <c r="K152" i="41"/>
  <c r="K153" i="41"/>
  <c r="K154" i="41"/>
  <c r="K155" i="41"/>
  <c r="K156" i="41"/>
  <c r="K157" i="41"/>
  <c r="K158" i="41"/>
  <c r="K159" i="41"/>
  <c r="K160" i="41"/>
  <c r="K161" i="41"/>
  <c r="K162" i="41"/>
  <c r="K163" i="41"/>
  <c r="K164" i="41"/>
  <c r="K165" i="41"/>
  <c r="K166" i="41"/>
  <c r="K167" i="41"/>
  <c r="K168" i="41"/>
  <c r="K169" i="41"/>
  <c r="K170" i="41"/>
  <c r="K171" i="41"/>
  <c r="K172" i="41"/>
  <c r="K173" i="41"/>
  <c r="K174" i="41"/>
  <c r="K175" i="41"/>
  <c r="K176" i="41"/>
  <c r="K177" i="41"/>
  <c r="K178" i="41"/>
  <c r="K179" i="41"/>
  <c r="K180" i="41"/>
  <c r="K181" i="41"/>
  <c r="K182" i="41"/>
  <c r="K183" i="41"/>
  <c r="K184" i="41"/>
  <c r="K185" i="41"/>
  <c r="K186" i="41"/>
  <c r="K187" i="41"/>
  <c r="K188" i="41"/>
  <c r="K189" i="41"/>
  <c r="K190" i="41"/>
  <c r="K191" i="41"/>
  <c r="K192" i="41"/>
  <c r="K193" i="41"/>
  <c r="K194" i="41"/>
  <c r="K195" i="41"/>
  <c r="K196" i="41"/>
  <c r="K197" i="41"/>
  <c r="K198" i="41"/>
  <c r="K199" i="41"/>
  <c r="K200" i="41"/>
  <c r="K201" i="41"/>
  <c r="K202" i="41"/>
  <c r="K203" i="41"/>
  <c r="K204" i="41"/>
  <c r="K205" i="41"/>
  <c r="K206" i="41"/>
  <c r="K207" i="41"/>
  <c r="K208" i="41"/>
  <c r="K209" i="41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109" i="44"/>
  <c r="K110" i="44"/>
  <c r="K111" i="44"/>
  <c r="K112" i="44"/>
  <c r="K113" i="44"/>
  <c r="K114" i="44"/>
  <c r="K115" i="44"/>
  <c r="K116" i="44"/>
  <c r="K117" i="44"/>
  <c r="K118" i="44"/>
  <c r="K119" i="44"/>
  <c r="K120" i="44"/>
  <c r="K121" i="44"/>
  <c r="K122" i="44"/>
  <c r="K123" i="44"/>
  <c r="K124" i="44"/>
  <c r="K125" i="44"/>
  <c r="K126" i="44"/>
  <c r="K127" i="44"/>
  <c r="K128" i="44"/>
  <c r="K129" i="44"/>
  <c r="K130" i="44"/>
  <c r="K131" i="44"/>
  <c r="K132" i="44"/>
  <c r="K133" i="44"/>
  <c r="K134" i="44"/>
  <c r="K135" i="44"/>
  <c r="K136" i="44"/>
  <c r="K137" i="44"/>
  <c r="K138" i="44"/>
  <c r="K139" i="44"/>
  <c r="K140" i="44"/>
  <c r="K141" i="44"/>
  <c r="K142" i="44"/>
  <c r="K143" i="44"/>
  <c r="K144" i="44"/>
  <c r="K145" i="44"/>
  <c r="K146" i="44"/>
  <c r="K147" i="44"/>
  <c r="K148" i="44"/>
  <c r="K149" i="44"/>
  <c r="K150" i="44"/>
  <c r="K151" i="44"/>
  <c r="K152" i="44"/>
  <c r="K153" i="44"/>
  <c r="K154" i="44"/>
  <c r="K155" i="44"/>
  <c r="K156" i="44"/>
  <c r="K157" i="44"/>
  <c r="K158" i="44"/>
  <c r="K159" i="44"/>
  <c r="K160" i="44"/>
  <c r="K161" i="44"/>
  <c r="K162" i="44"/>
  <c r="K163" i="44"/>
  <c r="K164" i="44"/>
  <c r="K165" i="44"/>
  <c r="K166" i="44"/>
  <c r="K167" i="44"/>
  <c r="K168" i="44"/>
  <c r="K169" i="44"/>
  <c r="K170" i="44"/>
  <c r="K171" i="44"/>
  <c r="K172" i="44"/>
  <c r="K173" i="44"/>
  <c r="K174" i="44"/>
  <c r="K175" i="44"/>
  <c r="K176" i="44"/>
  <c r="K177" i="44"/>
  <c r="K178" i="44"/>
  <c r="K179" i="44"/>
  <c r="K180" i="44"/>
  <c r="K181" i="44"/>
  <c r="K182" i="44"/>
  <c r="K183" i="44"/>
  <c r="K184" i="44"/>
  <c r="K185" i="44"/>
  <c r="K186" i="44"/>
  <c r="K187" i="44"/>
  <c r="K188" i="44"/>
  <c r="K189" i="44"/>
  <c r="K190" i="44"/>
  <c r="K191" i="44"/>
  <c r="K192" i="44"/>
  <c r="K193" i="44"/>
  <c r="K194" i="44"/>
  <c r="K195" i="44"/>
  <c r="K196" i="44"/>
  <c r="K197" i="44"/>
  <c r="K198" i="44"/>
  <c r="K199" i="44"/>
  <c r="K200" i="44"/>
  <c r="K201" i="44"/>
  <c r="K202" i="44"/>
  <c r="K203" i="44"/>
  <c r="K204" i="44"/>
  <c r="K205" i="44"/>
  <c r="K206" i="44"/>
  <c r="K207" i="44"/>
  <c r="K208" i="44"/>
  <c r="K209" i="44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K116" i="45"/>
  <c r="K117" i="45"/>
  <c r="K118" i="45"/>
  <c r="K119" i="45"/>
  <c r="K120" i="45"/>
  <c r="K121" i="45"/>
  <c r="K122" i="45"/>
  <c r="K123" i="45"/>
  <c r="K124" i="45"/>
  <c r="K125" i="45"/>
  <c r="K126" i="45"/>
  <c r="K127" i="45"/>
  <c r="K128" i="45"/>
  <c r="K129" i="45"/>
  <c r="K130" i="45"/>
  <c r="K131" i="45"/>
  <c r="K132" i="45"/>
  <c r="K133" i="45"/>
  <c r="K134" i="45"/>
  <c r="K135" i="45"/>
  <c r="K136" i="45"/>
  <c r="K137" i="45"/>
  <c r="K138" i="45"/>
  <c r="K139" i="45"/>
  <c r="K140" i="45"/>
  <c r="K141" i="45"/>
  <c r="K142" i="45"/>
  <c r="K143" i="45"/>
  <c r="K144" i="45"/>
  <c r="K145" i="45"/>
  <c r="K146" i="45"/>
  <c r="K147" i="45"/>
  <c r="K148" i="45"/>
  <c r="K149" i="45"/>
  <c r="K150" i="45"/>
  <c r="K151" i="45"/>
  <c r="K152" i="45"/>
  <c r="K153" i="45"/>
  <c r="K154" i="45"/>
  <c r="K155" i="45"/>
  <c r="K156" i="45"/>
  <c r="K157" i="45"/>
  <c r="K158" i="45"/>
  <c r="K159" i="45"/>
  <c r="K160" i="45"/>
  <c r="K161" i="45"/>
  <c r="K162" i="45"/>
  <c r="K163" i="45"/>
  <c r="K164" i="45"/>
  <c r="K165" i="45"/>
  <c r="K166" i="45"/>
  <c r="K167" i="45"/>
  <c r="K168" i="45"/>
  <c r="K169" i="45"/>
  <c r="K170" i="45"/>
  <c r="K171" i="45"/>
  <c r="K172" i="45"/>
  <c r="K173" i="45"/>
  <c r="K174" i="45"/>
  <c r="K175" i="45"/>
  <c r="K176" i="45"/>
  <c r="K177" i="45"/>
  <c r="K178" i="45"/>
  <c r="K179" i="45"/>
  <c r="K180" i="45"/>
  <c r="K181" i="45"/>
  <c r="K182" i="45"/>
  <c r="K183" i="45"/>
  <c r="K184" i="45"/>
  <c r="K185" i="45"/>
  <c r="K186" i="45"/>
  <c r="K187" i="45"/>
  <c r="K188" i="45"/>
  <c r="K189" i="45"/>
  <c r="K190" i="45"/>
  <c r="K191" i="45"/>
  <c r="K192" i="45"/>
  <c r="K193" i="45"/>
  <c r="K194" i="45"/>
  <c r="K195" i="45"/>
  <c r="K196" i="45"/>
  <c r="K197" i="45"/>
  <c r="K198" i="45"/>
  <c r="K199" i="45"/>
  <c r="K200" i="45"/>
  <c r="K201" i="45"/>
  <c r="K202" i="45"/>
  <c r="K203" i="45"/>
  <c r="K204" i="45"/>
  <c r="K205" i="45"/>
  <c r="K206" i="45"/>
  <c r="K207" i="45"/>
  <c r="K208" i="45"/>
  <c r="K209" i="45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74" i="46"/>
  <c r="K75" i="46"/>
  <c r="K76" i="46"/>
  <c r="K77" i="46"/>
  <c r="K78" i="46"/>
  <c r="K79" i="46"/>
  <c r="K80" i="46"/>
  <c r="K81" i="46"/>
  <c r="K82" i="46"/>
  <c r="K83" i="46"/>
  <c r="K84" i="46"/>
  <c r="K85" i="46"/>
  <c r="K86" i="46"/>
  <c r="K87" i="46"/>
  <c r="K88" i="46"/>
  <c r="K89" i="46"/>
  <c r="K90" i="46"/>
  <c r="K91" i="46"/>
  <c r="K92" i="46"/>
  <c r="K93" i="46"/>
  <c r="K94" i="46"/>
  <c r="K95" i="46"/>
  <c r="K96" i="46"/>
  <c r="K97" i="46"/>
  <c r="K98" i="46"/>
  <c r="K99" i="46"/>
  <c r="K100" i="46"/>
  <c r="K101" i="46"/>
  <c r="K102" i="46"/>
  <c r="K103" i="46"/>
  <c r="K104" i="46"/>
  <c r="K105" i="46"/>
  <c r="K106" i="46"/>
  <c r="K107" i="46"/>
  <c r="K108" i="46"/>
  <c r="K109" i="46"/>
  <c r="K110" i="46"/>
  <c r="K111" i="46"/>
  <c r="K112" i="46"/>
  <c r="K113" i="46"/>
  <c r="K114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133" i="46"/>
  <c r="K134" i="46"/>
  <c r="K135" i="46"/>
  <c r="K136" i="46"/>
  <c r="K137" i="46"/>
  <c r="K138" i="46"/>
  <c r="K139" i="46"/>
  <c r="K140" i="46"/>
  <c r="K141" i="46"/>
  <c r="K142" i="46"/>
  <c r="K143" i="46"/>
  <c r="K144" i="46"/>
  <c r="K145" i="46"/>
  <c r="K146" i="46"/>
  <c r="K147" i="46"/>
  <c r="K148" i="46"/>
  <c r="K149" i="46"/>
  <c r="K150" i="46"/>
  <c r="K151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71" i="46"/>
  <c r="K172" i="46"/>
  <c r="K173" i="46"/>
  <c r="K174" i="46"/>
  <c r="K175" i="46"/>
  <c r="K176" i="46"/>
  <c r="K177" i="46"/>
  <c r="K178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93" i="46"/>
  <c r="K194" i="46"/>
  <c r="K195" i="46"/>
  <c r="K196" i="46"/>
  <c r="K197" i="46"/>
  <c r="K198" i="46"/>
  <c r="K199" i="46"/>
  <c r="K200" i="46"/>
  <c r="K201" i="46"/>
  <c r="K202" i="46"/>
  <c r="K203" i="46"/>
  <c r="K204" i="46"/>
  <c r="K205" i="46"/>
  <c r="K206" i="46"/>
  <c r="K207" i="46"/>
  <c r="K208" i="46"/>
  <c r="K209" i="46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0" i="47"/>
  <c r="K111" i="47"/>
  <c r="K112" i="47"/>
  <c r="K113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1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2" i="47"/>
  <c r="K173" i="47"/>
  <c r="K174" i="47"/>
  <c r="K175" i="47"/>
  <c r="K176" i="47"/>
  <c r="K177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2" i="47"/>
  <c r="K193" i="47"/>
  <c r="K194" i="47"/>
  <c r="K195" i="47"/>
  <c r="K196" i="47"/>
  <c r="K197" i="47"/>
  <c r="K198" i="47"/>
  <c r="K199" i="47"/>
  <c r="K200" i="47"/>
  <c r="K201" i="47"/>
  <c r="K202" i="47"/>
  <c r="K203" i="47"/>
  <c r="K204" i="47"/>
  <c r="K205" i="47"/>
  <c r="K206" i="47"/>
  <c r="K207" i="47"/>
  <c r="K208" i="47"/>
  <c r="K209" i="47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10" i="3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A104" i="48"/>
  <c r="A105" i="48"/>
  <c r="A106" i="48"/>
  <c r="A107" i="48"/>
  <c r="A108" i="48"/>
  <c r="A109" i="48"/>
  <c r="A110" i="48"/>
  <c r="A111" i="48"/>
  <c r="A112" i="48"/>
  <c r="A113" i="48"/>
  <c r="A114" i="48"/>
  <c r="A115" i="48"/>
  <c r="A116" i="48"/>
  <c r="A117" i="48"/>
  <c r="A118" i="48"/>
  <c r="A119" i="48"/>
  <c r="A120" i="48"/>
  <c r="A121" i="48"/>
  <c r="A122" i="48"/>
  <c r="A123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10" i="3"/>
  <c r="A10" i="4"/>
  <c r="A10" i="5"/>
  <c r="A10" i="6"/>
  <c r="A10" i="7"/>
  <c r="A10" i="8"/>
  <c r="A10" i="9"/>
  <c r="A10" i="10"/>
  <c r="A10" i="11"/>
  <c r="A10" i="12"/>
  <c r="A10" i="13"/>
  <c r="A10" i="15"/>
  <c r="A10" i="16"/>
  <c r="A10" i="17"/>
  <c r="A10" i="18"/>
  <c r="A10" i="19"/>
  <c r="A10" i="20"/>
  <c r="A10" i="21"/>
  <c r="A10" i="22"/>
  <c r="A10" i="23"/>
  <c r="A10" i="24"/>
  <c r="A10" i="25"/>
  <c r="A10" i="26"/>
  <c r="A10" i="27"/>
  <c r="A10" i="28"/>
  <c r="A10" i="29"/>
  <c r="A10" i="30"/>
  <c r="A10" i="31"/>
  <c r="A10" i="32"/>
  <c r="A10" i="33"/>
  <c r="A10" i="34"/>
  <c r="A10" i="35"/>
  <c r="A10" i="36"/>
  <c r="A10" i="37"/>
  <c r="A10" i="38"/>
  <c r="A10" i="39"/>
  <c r="A10" i="40"/>
  <c r="A10" i="41"/>
  <c r="A10" i="42"/>
  <c r="A10" i="43"/>
  <c r="A10" i="44"/>
  <c r="A10" i="45"/>
  <c r="A10" i="46"/>
  <c r="A10" i="47"/>
  <c r="A10" i="48"/>
  <c r="A10" i="14"/>
  <c r="P4" i="1" l="1"/>
  <c r="C4" i="1"/>
  <c r="P3" i="1"/>
  <c r="C3" i="1"/>
  <c r="C5" i="1"/>
  <c r="C5" i="4"/>
  <c r="C5" i="5"/>
  <c r="C5" i="6"/>
  <c r="C5" i="7"/>
  <c r="C5" i="8"/>
  <c r="C5" i="9"/>
  <c r="C5" i="10"/>
  <c r="C5" i="11"/>
  <c r="C5" i="12"/>
  <c r="C5" i="13"/>
  <c r="C5" i="14"/>
  <c r="C5" i="15"/>
  <c r="C5" i="16"/>
  <c r="C5" i="17"/>
  <c r="C5" i="18"/>
  <c r="C5" i="19"/>
  <c r="C5" i="20"/>
  <c r="C5" i="21"/>
  <c r="C5" i="22"/>
  <c r="C5" i="23"/>
  <c r="C5" i="24"/>
  <c r="C5" i="25"/>
  <c r="C5" i="26"/>
  <c r="C5" i="27"/>
  <c r="C5" i="28"/>
  <c r="C5" i="29"/>
  <c r="C5" i="30"/>
  <c r="C5" i="31"/>
  <c r="C5" i="32"/>
  <c r="C5" i="33"/>
  <c r="C5" i="34"/>
  <c r="C5" i="35"/>
  <c r="C5" i="36"/>
  <c r="C5" i="37"/>
  <c r="C5" i="38"/>
  <c r="C5" i="39"/>
  <c r="C5" i="40"/>
  <c r="C5" i="41"/>
  <c r="C5" i="42"/>
  <c r="C5" i="43"/>
  <c r="C5" i="44"/>
  <c r="C5" i="45"/>
  <c r="C5" i="46"/>
  <c r="C5" i="47"/>
  <c r="C5" i="48"/>
  <c r="C5" i="3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59" i="49"/>
  <c r="M60" i="49"/>
  <c r="M58" i="49"/>
  <c r="Q58" i="49"/>
  <c r="O90" i="49"/>
  <c r="S58" i="49"/>
  <c r="W58" i="49"/>
  <c r="P90" i="49"/>
  <c r="T58" i="49"/>
  <c r="X58" i="49"/>
  <c r="N90" i="49"/>
  <c r="U58" i="49"/>
  <c r="R58" i="49"/>
  <c r="V58" i="49"/>
  <c r="S47" i="49" l="1"/>
  <c r="S56" i="49" s="1"/>
  <c r="R47" i="49"/>
  <c r="R56" i="49" s="1"/>
  <c r="Q47" i="49"/>
  <c r="Q56" i="49" s="1"/>
  <c r="C1" i="31"/>
  <c r="J1" i="31" s="1"/>
  <c r="C1" i="25"/>
  <c r="J1" i="25" s="1"/>
  <c r="O87" i="49"/>
  <c r="O81" i="49"/>
  <c r="N87" i="49"/>
  <c r="N81" i="49"/>
  <c r="C1" i="22" l="1"/>
  <c r="J1" i="22" s="1"/>
  <c r="N78" i="49"/>
  <c r="O78" i="49"/>
  <c r="P81" i="49"/>
  <c r="P87" i="49"/>
  <c r="C1" i="16" l="1"/>
  <c r="J1" i="16" s="1"/>
  <c r="O72" i="49"/>
  <c r="N72" i="49"/>
  <c r="P78" i="49"/>
  <c r="J2" i="49" l="1"/>
  <c r="A326" i="49"/>
  <c r="A327" i="49" s="1"/>
  <c r="A328" i="49" s="1"/>
  <c r="A320" i="49"/>
  <c r="A321" i="49" s="1"/>
  <c r="A322" i="49" s="1"/>
  <c r="A314" i="49"/>
  <c r="A315" i="49" s="1"/>
  <c r="A316" i="49" s="1"/>
  <c r="A308" i="49"/>
  <c r="A309" i="49" s="1"/>
  <c r="A310" i="49" s="1"/>
  <c r="A302" i="49"/>
  <c r="A303" i="49" s="1"/>
  <c r="A304" i="49" s="1"/>
  <c r="A296" i="49"/>
  <c r="A297" i="49" s="1"/>
  <c r="A298" i="49" s="1"/>
  <c r="A290" i="49"/>
  <c r="A291" i="49" s="1"/>
  <c r="A292" i="49" s="1"/>
  <c r="A284" i="49"/>
  <c r="A285" i="49" s="1"/>
  <c r="A286" i="49" s="1"/>
  <c r="A278" i="49"/>
  <c r="A279" i="49" s="1"/>
  <c r="A280" i="49" s="1"/>
  <c r="A272" i="49"/>
  <c r="A273" i="49" s="1"/>
  <c r="A274" i="49" s="1"/>
  <c r="A266" i="49"/>
  <c r="A267" i="49" s="1"/>
  <c r="A268" i="49" s="1"/>
  <c r="A260" i="49"/>
  <c r="A261" i="49" s="1"/>
  <c r="A262" i="49" s="1"/>
  <c r="A254" i="49"/>
  <c r="A255" i="49" s="1"/>
  <c r="A256" i="49" s="1"/>
  <c r="A248" i="49"/>
  <c r="A249" i="49" s="1"/>
  <c r="A250" i="49" s="1"/>
  <c r="A242" i="49"/>
  <c r="A243" i="49" s="1"/>
  <c r="A244" i="49" s="1"/>
  <c r="A236" i="49"/>
  <c r="A237" i="49" s="1"/>
  <c r="A238" i="49" s="1"/>
  <c r="A230" i="49"/>
  <c r="A231" i="49" s="1"/>
  <c r="A232" i="49" s="1"/>
  <c r="A224" i="49"/>
  <c r="A225" i="49" s="1"/>
  <c r="A226" i="49" s="1"/>
  <c r="A218" i="49"/>
  <c r="A219" i="49" s="1"/>
  <c r="A220" i="49" s="1"/>
  <c r="A212" i="49"/>
  <c r="A213" i="49" s="1"/>
  <c r="A214" i="49" s="1"/>
  <c r="A206" i="49"/>
  <c r="A207" i="49" s="1"/>
  <c r="A208" i="49" s="1"/>
  <c r="A200" i="49"/>
  <c r="A201" i="49" s="1"/>
  <c r="A202" i="49" s="1"/>
  <c r="A194" i="49"/>
  <c r="A195" i="49" s="1"/>
  <c r="A196" i="49" s="1"/>
  <c r="A188" i="49"/>
  <c r="A189" i="49" s="1"/>
  <c r="A190" i="49" s="1"/>
  <c r="A182" i="49"/>
  <c r="A183" i="49" s="1"/>
  <c r="A184" i="49" s="1"/>
  <c r="A176" i="49"/>
  <c r="A177" i="49" s="1"/>
  <c r="A178" i="49" s="1"/>
  <c r="A170" i="49"/>
  <c r="A171" i="49" s="1"/>
  <c r="A172" i="49" s="1"/>
  <c r="A164" i="49"/>
  <c r="A165" i="49" s="1"/>
  <c r="A166" i="49" s="1"/>
  <c r="A158" i="49"/>
  <c r="A159" i="49" s="1"/>
  <c r="A160" i="49" s="1"/>
  <c r="A152" i="49"/>
  <c r="A153" i="49" s="1"/>
  <c r="A154" i="49" s="1"/>
  <c r="A146" i="49"/>
  <c r="A147" i="49" s="1"/>
  <c r="A148" i="49" s="1"/>
  <c r="A140" i="49"/>
  <c r="A141" i="49" s="1"/>
  <c r="A142" i="49" s="1"/>
  <c r="A134" i="49"/>
  <c r="A135" i="49" s="1"/>
  <c r="A136" i="49" s="1"/>
  <c r="A128" i="49"/>
  <c r="A129" i="49" s="1"/>
  <c r="A130" i="49" s="1"/>
  <c r="A122" i="49"/>
  <c r="A123" i="49" s="1"/>
  <c r="A124" i="49" s="1"/>
  <c r="A116" i="49"/>
  <c r="A117" i="49" s="1"/>
  <c r="A118" i="49" s="1"/>
  <c r="A110" i="49"/>
  <c r="A111" i="49" s="1"/>
  <c r="A112" i="49" s="1"/>
  <c r="A104" i="49"/>
  <c r="A105" i="49" s="1"/>
  <c r="A106" i="49" s="1"/>
  <c r="A98" i="49"/>
  <c r="A99" i="49" s="1"/>
  <c r="A100" i="49" s="1"/>
  <c r="A92" i="49"/>
  <c r="A93" i="49" s="1"/>
  <c r="A94" i="49" s="1"/>
  <c r="A86" i="49"/>
  <c r="A87" i="49" s="1"/>
  <c r="A88" i="49" s="1"/>
  <c r="A80" i="49"/>
  <c r="A81" i="49" s="1"/>
  <c r="A82" i="49" s="1"/>
  <c r="A74" i="49"/>
  <c r="A75" i="49" s="1"/>
  <c r="A76" i="49" s="1"/>
  <c r="A68" i="49"/>
  <c r="A69" i="49" s="1"/>
  <c r="A70" i="49" s="1"/>
  <c r="A62" i="49"/>
  <c r="A63" i="49" s="1"/>
  <c r="A64" i="49" s="1"/>
  <c r="A56" i="49"/>
  <c r="A57" i="49" s="1"/>
  <c r="A58" i="49" s="1"/>
  <c r="A48" i="49"/>
  <c r="A49" i="49" s="1"/>
  <c r="A50" i="49" s="1"/>
  <c r="P72" i="49"/>
  <c r="B326" i="49" l="1"/>
  <c r="B320" i="49"/>
  <c r="B314" i="49"/>
  <c r="B308" i="49"/>
  <c r="B302" i="49"/>
  <c r="B296" i="49"/>
  <c r="B290" i="49"/>
  <c r="B284" i="49"/>
  <c r="B278" i="49"/>
  <c r="B272" i="49"/>
  <c r="B266" i="49"/>
  <c r="B260" i="49"/>
  <c r="B254" i="49"/>
  <c r="B248" i="49"/>
  <c r="B242" i="49"/>
  <c r="B236" i="49"/>
  <c r="B230" i="49"/>
  <c r="B224" i="49"/>
  <c r="B218" i="49"/>
  <c r="B212" i="49"/>
  <c r="B206" i="49"/>
  <c r="B200" i="49"/>
  <c r="B194" i="49"/>
  <c r="B188" i="49"/>
  <c r="B182" i="49"/>
  <c r="B176" i="49"/>
  <c r="B170" i="49"/>
  <c r="B164" i="49"/>
  <c r="B158" i="49"/>
  <c r="B152" i="49"/>
  <c r="B146" i="49"/>
  <c r="B140" i="49"/>
  <c r="B134" i="49"/>
  <c r="B128" i="49"/>
  <c r="B122" i="49"/>
  <c r="B116" i="49"/>
  <c r="B110" i="49"/>
  <c r="B104" i="49"/>
  <c r="B98" i="49"/>
  <c r="B92" i="49"/>
  <c r="B86" i="49"/>
  <c r="B80" i="49"/>
  <c r="B74" i="49"/>
  <c r="B68" i="49"/>
  <c r="B62" i="49"/>
  <c r="B56" i="49"/>
  <c r="H206" i="49"/>
  <c r="I152" i="49"/>
  <c r="J104" i="49"/>
  <c r="J56" i="49"/>
  <c r="I290" i="49"/>
  <c r="H266" i="49"/>
  <c r="J242" i="49"/>
  <c r="H218" i="49"/>
  <c r="D170" i="49"/>
  <c r="I146" i="49"/>
  <c r="H122" i="49"/>
  <c r="J98" i="49"/>
  <c r="I308" i="49"/>
  <c r="J284" i="49"/>
  <c r="H260" i="49"/>
  <c r="I212" i="49"/>
  <c r="I188" i="49"/>
  <c r="J164" i="49"/>
  <c r="H140" i="49"/>
  <c r="I92" i="49"/>
  <c r="H68" i="49"/>
  <c r="H326" i="49"/>
  <c r="I278" i="49"/>
  <c r="J254" i="49"/>
  <c r="J230" i="49"/>
  <c r="I158" i="49"/>
  <c r="I134" i="49"/>
  <c r="I110" i="49"/>
  <c r="H86" i="49"/>
  <c r="I320" i="49"/>
  <c r="J272" i="49"/>
  <c r="H128" i="49"/>
  <c r="J308" i="49"/>
  <c r="J212" i="49"/>
  <c r="H164" i="49"/>
  <c r="J68" i="49"/>
  <c r="I302" i="49"/>
  <c r="H182" i="49"/>
  <c r="J110" i="49"/>
  <c r="H320" i="49"/>
  <c r="I224" i="49"/>
  <c r="J278" i="49"/>
  <c r="H134" i="49"/>
  <c r="J320" i="49"/>
  <c r="H224" i="49"/>
  <c r="H200" i="49"/>
  <c r="H152" i="49"/>
  <c r="H104" i="49"/>
  <c r="I314" i="49"/>
  <c r="J290" i="49"/>
  <c r="J266" i="49"/>
  <c r="H242" i="49"/>
  <c r="I194" i="49"/>
  <c r="I170" i="49"/>
  <c r="H146" i="49"/>
  <c r="J122" i="49"/>
  <c r="H74" i="49"/>
  <c r="I236" i="49"/>
  <c r="J188" i="49"/>
  <c r="J92" i="49"/>
  <c r="H254" i="49"/>
  <c r="J134" i="49"/>
  <c r="I248" i="49"/>
  <c r="J128" i="49"/>
  <c r="H158" i="49"/>
  <c r="I272" i="49"/>
  <c r="H176" i="49"/>
  <c r="I206" i="49"/>
  <c r="I200" i="49"/>
  <c r="J152" i="49"/>
  <c r="I56" i="49"/>
  <c r="J314" i="49"/>
  <c r="H290" i="49"/>
  <c r="D242" i="49"/>
  <c r="I218" i="49"/>
  <c r="J194" i="49"/>
  <c r="J170" i="49"/>
  <c r="J146" i="49"/>
  <c r="H98" i="49"/>
  <c r="J74" i="49"/>
  <c r="H308" i="49"/>
  <c r="I260" i="49"/>
  <c r="H236" i="49"/>
  <c r="H212" i="49"/>
  <c r="H188" i="49"/>
  <c r="I140" i="49"/>
  <c r="I116" i="49"/>
  <c r="H92" i="49"/>
  <c r="I326" i="49"/>
  <c r="H302" i="49"/>
  <c r="I182" i="49"/>
  <c r="H62" i="49"/>
  <c r="J206" i="49"/>
  <c r="J200" i="49"/>
  <c r="I104" i="49"/>
  <c r="H56" i="49"/>
  <c r="H314" i="49"/>
  <c r="I266" i="49"/>
  <c r="I242" i="49"/>
  <c r="J218" i="49"/>
  <c r="H194" i="49"/>
  <c r="H170" i="49"/>
  <c r="I122" i="49"/>
  <c r="I98" i="49"/>
  <c r="I74" i="49"/>
  <c r="I284" i="49"/>
  <c r="J260" i="49"/>
  <c r="J236" i="49"/>
  <c r="D188" i="49"/>
  <c r="I164" i="49"/>
  <c r="J140" i="49"/>
  <c r="J116" i="49"/>
  <c r="I68" i="49"/>
  <c r="J326" i="49"/>
  <c r="J302" i="49"/>
  <c r="I254" i="49"/>
  <c r="H230" i="49"/>
  <c r="J182" i="49"/>
  <c r="D134" i="49"/>
  <c r="H110" i="49"/>
  <c r="J86" i="49"/>
  <c r="J62" i="49"/>
  <c r="I296" i="49"/>
  <c r="H272" i="49"/>
  <c r="H248" i="49"/>
  <c r="J224" i="49"/>
  <c r="I128" i="49"/>
  <c r="J80" i="49"/>
  <c r="J296" i="49"/>
  <c r="D224" i="49"/>
  <c r="I176" i="49"/>
  <c r="H80" i="49"/>
  <c r="H284" i="49"/>
  <c r="H116" i="49"/>
  <c r="H278" i="49"/>
  <c r="J158" i="49"/>
  <c r="I62" i="49"/>
  <c r="H296" i="49"/>
  <c r="J176" i="49"/>
  <c r="I230" i="49"/>
  <c r="I86" i="49"/>
  <c r="J248" i="49"/>
  <c r="I80" i="49"/>
  <c r="K80" i="49" l="1"/>
  <c r="K128" i="49"/>
  <c r="K176" i="49"/>
  <c r="K224" i="49"/>
  <c r="K248" i="49"/>
  <c r="K272" i="49"/>
  <c r="K296" i="49"/>
  <c r="K320" i="49"/>
  <c r="K62" i="49"/>
  <c r="K86" i="49"/>
  <c r="K110" i="49"/>
  <c r="K134" i="49"/>
  <c r="K158" i="49"/>
  <c r="K182" i="49"/>
  <c r="K230" i="49"/>
  <c r="K254" i="49"/>
  <c r="K278" i="49"/>
  <c r="K302" i="49"/>
  <c r="K326" i="49"/>
  <c r="K68" i="49"/>
  <c r="K92" i="49"/>
  <c r="K116" i="49"/>
  <c r="K140" i="49"/>
  <c r="K164" i="49"/>
  <c r="K188" i="49"/>
  <c r="K212" i="49"/>
  <c r="K236" i="49"/>
  <c r="K260" i="49"/>
  <c r="K284" i="49"/>
  <c r="K308" i="49"/>
  <c r="K74" i="49"/>
  <c r="K98" i="49"/>
  <c r="K122" i="49"/>
  <c r="K146" i="49"/>
  <c r="K170" i="49"/>
  <c r="K194" i="49"/>
  <c r="K218" i="49"/>
  <c r="K242" i="49"/>
  <c r="K266" i="49"/>
  <c r="K290" i="49"/>
  <c r="K314" i="49"/>
  <c r="K56" i="49"/>
  <c r="K104" i="49"/>
  <c r="K152" i="49"/>
  <c r="K200" i="49"/>
  <c r="K206" i="49"/>
  <c r="B81" i="49"/>
  <c r="B129" i="49"/>
  <c r="B177" i="49"/>
  <c r="B225" i="49"/>
  <c r="B226" i="49" s="1"/>
  <c r="B297" i="49"/>
  <c r="B321" i="49"/>
  <c r="B63" i="49"/>
  <c r="B87" i="49"/>
  <c r="B88" i="49" s="1"/>
  <c r="B135" i="49"/>
  <c r="B159" i="49"/>
  <c r="B231" i="49"/>
  <c r="B255" i="49"/>
  <c r="B303" i="49"/>
  <c r="B304" i="49" s="1"/>
  <c r="B327" i="49"/>
  <c r="B69" i="49"/>
  <c r="B93" i="49"/>
  <c r="B94" i="49" s="1"/>
  <c r="B117" i="49"/>
  <c r="B141" i="49"/>
  <c r="B165" i="49"/>
  <c r="B189" i="49"/>
  <c r="B213" i="49"/>
  <c r="B237" i="49"/>
  <c r="B261" i="49"/>
  <c r="B262" i="49" s="1"/>
  <c r="B285" i="49"/>
  <c r="B309" i="49"/>
  <c r="B75" i="49"/>
  <c r="B99" i="49"/>
  <c r="B100" i="49" s="1"/>
  <c r="B123" i="49"/>
  <c r="B124" i="49" s="1"/>
  <c r="B147" i="49"/>
  <c r="B171" i="49"/>
  <c r="B219" i="49"/>
  <c r="B220" i="49" s="1"/>
  <c r="B243" i="49"/>
  <c r="B291" i="49"/>
  <c r="B315" i="49"/>
  <c r="B57" i="49"/>
  <c r="B58" i="49" s="1"/>
  <c r="B105" i="49"/>
  <c r="B153" i="49"/>
  <c r="B201" i="49"/>
  <c r="B207" i="49"/>
  <c r="B267" i="49"/>
  <c r="B268" i="49" s="1"/>
  <c r="B279" i="49"/>
  <c r="B273" i="49"/>
  <c r="B328" i="49"/>
  <c r="B322" i="49"/>
  <c r="B310" i="49"/>
  <c r="B249" i="49"/>
  <c r="B232" i="49"/>
  <c r="B208" i="49"/>
  <c r="B195" i="49"/>
  <c r="B183" i="49"/>
  <c r="B178" i="49"/>
  <c r="B160" i="49"/>
  <c r="B111" i="49"/>
  <c r="B70" i="49"/>
  <c r="B64" i="49"/>
  <c r="B48" i="49"/>
  <c r="J177" i="49"/>
  <c r="I231" i="49"/>
  <c r="J69" i="49"/>
  <c r="J165" i="49"/>
  <c r="I219" i="49"/>
  <c r="H207" i="49"/>
  <c r="J70" i="49"/>
  <c r="H225" i="49"/>
  <c r="I123" i="49"/>
  <c r="H105" i="49"/>
  <c r="H87" i="49"/>
  <c r="I297" i="49"/>
  <c r="J303" i="49"/>
  <c r="J309" i="49"/>
  <c r="I279" i="49"/>
  <c r="I262" i="49"/>
  <c r="J195" i="49"/>
  <c r="I117" i="49"/>
  <c r="J129" i="49"/>
  <c r="J321" i="49"/>
  <c r="I327" i="49"/>
  <c r="H141" i="49"/>
  <c r="H237" i="49"/>
  <c r="D171" i="49"/>
  <c r="I315" i="49"/>
  <c r="H201" i="49"/>
  <c r="H273" i="49"/>
  <c r="H48" i="49"/>
  <c r="I99" i="49"/>
  <c r="H57" i="49"/>
  <c r="I249" i="49"/>
  <c r="H183" i="49"/>
  <c r="I100" i="49"/>
  <c r="I285" i="49"/>
  <c r="I243" i="49"/>
  <c r="H232" i="49"/>
  <c r="H64" i="49"/>
  <c r="J213" i="49"/>
  <c r="I226" i="49"/>
  <c r="I304" i="49"/>
  <c r="H327" i="49"/>
  <c r="H315" i="49"/>
  <c r="I48" i="49"/>
  <c r="J99" i="49"/>
  <c r="J183" i="49"/>
  <c r="I189" i="49"/>
  <c r="H267" i="49"/>
  <c r="I232" i="49"/>
  <c r="I64" i="49"/>
  <c r="J135" i="49"/>
  <c r="J310" i="49"/>
  <c r="J304" i="49"/>
  <c r="H189" i="49"/>
  <c r="I268" i="49"/>
  <c r="D135" i="49"/>
  <c r="H153" i="49"/>
  <c r="I63" i="49"/>
  <c r="H231" i="49"/>
  <c r="H69" i="49"/>
  <c r="I261" i="49"/>
  <c r="H219" i="49"/>
  <c r="J207" i="49"/>
  <c r="D225" i="49"/>
  <c r="I93" i="49"/>
  <c r="J123" i="49"/>
  <c r="J105" i="49"/>
  <c r="I208" i="49"/>
  <c r="H297" i="49"/>
  <c r="H303" i="49"/>
  <c r="I291" i="49"/>
  <c r="J279" i="49"/>
  <c r="J262" i="49"/>
  <c r="H58" i="49"/>
  <c r="J117" i="49"/>
  <c r="I159" i="49"/>
  <c r="J141" i="49"/>
  <c r="I171" i="49"/>
  <c r="H111" i="49"/>
  <c r="H249" i="49"/>
  <c r="H285" i="49"/>
  <c r="J178" i="49"/>
  <c r="I147" i="49"/>
  <c r="I88" i="49"/>
  <c r="J243" i="49"/>
  <c r="J232" i="49"/>
  <c r="J64" i="49"/>
  <c r="J147" i="49"/>
  <c r="J88" i="49"/>
  <c r="I177" i="49"/>
  <c r="J63" i="49"/>
  <c r="J231" i="49"/>
  <c r="I165" i="49"/>
  <c r="H261" i="49"/>
  <c r="J219" i="49"/>
  <c r="H70" i="49"/>
  <c r="I225" i="49"/>
  <c r="H93" i="49"/>
  <c r="H123" i="49"/>
  <c r="I87" i="49"/>
  <c r="J208" i="49"/>
  <c r="J297" i="49"/>
  <c r="I309" i="49"/>
  <c r="H291" i="49"/>
  <c r="H279" i="49"/>
  <c r="I195" i="49"/>
  <c r="I58" i="49"/>
  <c r="H117" i="49"/>
  <c r="I321" i="49"/>
  <c r="H159" i="49"/>
  <c r="J327" i="49"/>
  <c r="I237" i="49"/>
  <c r="J75" i="49"/>
  <c r="H171" i="49"/>
  <c r="J315" i="49"/>
  <c r="I273" i="49"/>
  <c r="I111" i="49"/>
  <c r="J48" i="49"/>
  <c r="I57" i="49"/>
  <c r="I328" i="49"/>
  <c r="J249" i="49"/>
  <c r="J100" i="49"/>
  <c r="J285" i="49"/>
  <c r="H124" i="49"/>
  <c r="D226" i="49"/>
  <c r="H177" i="49"/>
  <c r="H63" i="49"/>
  <c r="I69" i="49"/>
  <c r="H165" i="49"/>
  <c r="J261" i="49"/>
  <c r="I207" i="49"/>
  <c r="I70" i="49"/>
  <c r="J225" i="49"/>
  <c r="J93" i="49"/>
  <c r="I105" i="49"/>
  <c r="J87" i="49"/>
  <c r="H208" i="49"/>
  <c r="I303" i="49"/>
  <c r="H309" i="49"/>
  <c r="J291" i="49"/>
  <c r="H262" i="49"/>
  <c r="H195" i="49"/>
  <c r="J58" i="49"/>
  <c r="I129" i="49"/>
  <c r="H321" i="49"/>
  <c r="J159" i="49"/>
  <c r="I141" i="49"/>
  <c r="J237" i="49"/>
  <c r="H75" i="49"/>
  <c r="J171" i="49"/>
  <c r="I201" i="49"/>
  <c r="J273" i="49"/>
  <c r="J111" i="49"/>
  <c r="H99" i="49"/>
  <c r="J57" i="49"/>
  <c r="J328" i="49"/>
  <c r="I183" i="49"/>
  <c r="H100" i="49"/>
  <c r="J255" i="49"/>
  <c r="J189" i="49"/>
  <c r="D243" i="49"/>
  <c r="I267" i="49"/>
  <c r="H322" i="49"/>
  <c r="J268" i="49"/>
  <c r="H178" i="49"/>
  <c r="I124" i="49"/>
  <c r="J94" i="49"/>
  <c r="I81" i="49"/>
  <c r="I135" i="49"/>
  <c r="H213" i="49"/>
  <c r="H147" i="49"/>
  <c r="H310" i="49"/>
  <c r="H226" i="49"/>
  <c r="I160" i="49"/>
  <c r="H88" i="49"/>
  <c r="H304" i="49"/>
  <c r="D189" i="49"/>
  <c r="J267" i="49"/>
  <c r="J322" i="49"/>
  <c r="I178" i="49"/>
  <c r="J124" i="49"/>
  <c r="J81" i="49"/>
  <c r="H135" i="49"/>
  <c r="I153" i="49"/>
  <c r="I310" i="49"/>
  <c r="J160" i="49"/>
  <c r="H220" i="49"/>
  <c r="H129" i="49"/>
  <c r="I75" i="49"/>
  <c r="J201" i="49"/>
  <c r="H328" i="49"/>
  <c r="I255" i="49"/>
  <c r="H243" i="49"/>
  <c r="H268" i="49"/>
  <c r="H94" i="49"/>
  <c r="H81" i="49"/>
  <c r="J153" i="49"/>
  <c r="J226" i="49"/>
  <c r="I220" i="49"/>
  <c r="H255" i="49"/>
  <c r="I322" i="49"/>
  <c r="I94" i="49"/>
  <c r="I213" i="49"/>
  <c r="H160" i="49"/>
  <c r="J220" i="49"/>
  <c r="H8" i="49" l="1"/>
  <c r="K153" i="49"/>
  <c r="K154" i="49" s="1"/>
  <c r="K147" i="49"/>
  <c r="K148" i="49" s="1"/>
  <c r="K213" i="49"/>
  <c r="K214" i="49" s="1"/>
  <c r="K135" i="49"/>
  <c r="K136" i="49" s="1"/>
  <c r="K81" i="49"/>
  <c r="K82" i="49" s="1"/>
  <c r="K267" i="49"/>
  <c r="K268" i="49" s="1"/>
  <c r="K243" i="49"/>
  <c r="K244" i="49" s="1"/>
  <c r="K285" i="49"/>
  <c r="K286" i="49" s="1"/>
  <c r="K189" i="49"/>
  <c r="K190" i="49" s="1"/>
  <c r="K255" i="49"/>
  <c r="K256" i="49" s="1"/>
  <c r="K183" i="49"/>
  <c r="K184" i="49" s="1"/>
  <c r="K249" i="49"/>
  <c r="K250" i="49" s="1"/>
  <c r="K57" i="49"/>
  <c r="K58" i="49" s="1"/>
  <c r="K99" i="49"/>
  <c r="K100" i="49" s="1"/>
  <c r="K48" i="49"/>
  <c r="K111" i="49"/>
  <c r="K112" i="49" s="1"/>
  <c r="K273" i="49"/>
  <c r="K274" i="49" s="1"/>
  <c r="K201" i="49"/>
  <c r="K202" i="49" s="1"/>
  <c r="K315" i="49"/>
  <c r="K316" i="49" s="1"/>
  <c r="K171" i="49"/>
  <c r="K172" i="49" s="1"/>
  <c r="K75" i="49"/>
  <c r="K76" i="49" s="1"/>
  <c r="K237" i="49"/>
  <c r="K238" i="49" s="1"/>
  <c r="K141" i="49"/>
  <c r="K142" i="49" s="1"/>
  <c r="K327" i="49"/>
  <c r="K328" i="49" s="1"/>
  <c r="K159" i="49"/>
  <c r="K160" i="49" s="1"/>
  <c r="K321" i="49"/>
  <c r="K322" i="49" s="1"/>
  <c r="K129" i="49"/>
  <c r="K130" i="49" s="1"/>
  <c r="K117" i="49"/>
  <c r="K118" i="49" s="1"/>
  <c r="K195" i="49"/>
  <c r="K196" i="49" s="1"/>
  <c r="K279" i="49"/>
  <c r="K280" i="49" s="1"/>
  <c r="K291" i="49"/>
  <c r="K292" i="49" s="1"/>
  <c r="K309" i="49"/>
  <c r="K310" i="49" s="1"/>
  <c r="K303" i="49"/>
  <c r="K304" i="49" s="1"/>
  <c r="K297" i="49"/>
  <c r="K298" i="49" s="1"/>
  <c r="K87" i="49"/>
  <c r="K88" i="49" s="1"/>
  <c r="K105" i="49"/>
  <c r="K106" i="49" s="1"/>
  <c r="K123" i="49"/>
  <c r="K124" i="49" s="1"/>
  <c r="K93" i="49"/>
  <c r="K94" i="49" s="1"/>
  <c r="K225" i="49"/>
  <c r="K226" i="49" s="1"/>
  <c r="K207" i="49"/>
  <c r="K208" i="49" s="1"/>
  <c r="K219" i="49"/>
  <c r="K220" i="49" s="1"/>
  <c r="K261" i="49"/>
  <c r="K262" i="49" s="1"/>
  <c r="K165" i="49"/>
  <c r="K166" i="49" s="1"/>
  <c r="K69" i="49"/>
  <c r="K70" i="49" s="1"/>
  <c r="K231" i="49"/>
  <c r="K232" i="49" s="1"/>
  <c r="K63" i="49"/>
  <c r="K64" i="49" s="1"/>
  <c r="K177" i="49"/>
  <c r="K178" i="49" s="1"/>
  <c r="B154" i="49"/>
  <c r="B244" i="49"/>
  <c r="B82" i="49"/>
  <c r="B148" i="49"/>
  <c r="B190" i="49"/>
  <c r="B256" i="49"/>
  <c r="B274" i="49"/>
  <c r="B202" i="49"/>
  <c r="B316" i="49"/>
  <c r="B172" i="49"/>
  <c r="B76" i="49"/>
  <c r="B238" i="49"/>
  <c r="B142" i="49"/>
  <c r="B130" i="49"/>
  <c r="B118" i="49"/>
  <c r="B292" i="49"/>
  <c r="B298" i="49"/>
  <c r="B106" i="49"/>
  <c r="B136" i="49"/>
  <c r="B214" i="49"/>
  <c r="B286" i="49"/>
  <c r="B166" i="49"/>
  <c r="B280" i="49"/>
  <c r="B250" i="49"/>
  <c r="B49" i="49"/>
  <c r="B196" i="49"/>
  <c r="B184" i="49"/>
  <c r="B112" i="49"/>
  <c r="I172" i="49"/>
  <c r="H166" i="49"/>
  <c r="J184" i="49"/>
  <c r="I244" i="49"/>
  <c r="J154" i="49"/>
  <c r="J118" i="49"/>
  <c r="I250" i="49"/>
  <c r="J256" i="49"/>
  <c r="J172" i="49"/>
  <c r="I82" i="49"/>
  <c r="I274" i="49"/>
  <c r="J76" i="49"/>
  <c r="H106" i="49"/>
  <c r="J49" i="49"/>
  <c r="J148" i="49"/>
  <c r="J190" i="49"/>
  <c r="J280" i="49"/>
  <c r="D172" i="49"/>
  <c r="H130" i="49"/>
  <c r="J82" i="49"/>
  <c r="J274" i="49"/>
  <c r="H298" i="49"/>
  <c r="I106" i="49"/>
  <c r="J286" i="49"/>
  <c r="H196" i="49"/>
  <c r="I292" i="49"/>
  <c r="J112" i="49"/>
  <c r="J244" i="49"/>
  <c r="H202" i="49"/>
  <c r="I238" i="49"/>
  <c r="J166" i="49"/>
  <c r="D190" i="49"/>
  <c r="H316" i="49"/>
  <c r="I142" i="49"/>
  <c r="I118" i="49"/>
  <c r="J136" i="49"/>
  <c r="H184" i="49"/>
  <c r="I214" i="49"/>
  <c r="J250" i="49"/>
  <c r="H256" i="49"/>
  <c r="H172" i="49"/>
  <c r="I130" i="49"/>
  <c r="H82" i="49"/>
  <c r="H76" i="49"/>
  <c r="I298" i="49"/>
  <c r="J106" i="49"/>
  <c r="H49" i="49"/>
  <c r="I196" i="49"/>
  <c r="J292" i="49"/>
  <c r="D244" i="49"/>
  <c r="H148" i="49"/>
  <c r="I202" i="49"/>
  <c r="J238" i="49"/>
  <c r="H154" i="49"/>
  <c r="H190" i="49"/>
  <c r="I316" i="49"/>
  <c r="J142" i="49"/>
  <c r="D136" i="49"/>
  <c r="H280" i="49"/>
  <c r="I184" i="49"/>
  <c r="J214" i="49"/>
  <c r="I256" i="49"/>
  <c r="J130" i="49"/>
  <c r="H274" i="49"/>
  <c r="I76" i="49"/>
  <c r="J298" i="49"/>
  <c r="H286" i="49"/>
  <c r="I49" i="49"/>
  <c r="J196" i="49"/>
  <c r="H112" i="49"/>
  <c r="H244" i="49"/>
  <c r="I148" i="49"/>
  <c r="J202" i="49"/>
  <c r="I154" i="49"/>
  <c r="I190" i="49"/>
  <c r="J316" i="49"/>
  <c r="H118" i="49"/>
  <c r="H136" i="49"/>
  <c r="I280" i="49"/>
  <c r="H250" i="49"/>
  <c r="I286" i="49"/>
  <c r="H292" i="49"/>
  <c r="I112" i="49"/>
  <c r="H238" i="49"/>
  <c r="I166" i="49"/>
  <c r="H142" i="49"/>
  <c r="I136" i="49"/>
  <c r="H214" i="49"/>
  <c r="K49" i="49" l="1"/>
  <c r="K50" i="49" s="1"/>
  <c r="B50" i="49"/>
  <c r="C1" i="1"/>
  <c r="J1" i="1" s="1"/>
  <c r="I50" i="49"/>
  <c r="D99" i="49"/>
  <c r="O103" i="49"/>
  <c r="N67" i="49"/>
  <c r="D206" i="49"/>
  <c r="O84" i="49"/>
  <c r="D48" i="49"/>
  <c r="D104" i="49"/>
  <c r="O85" i="49"/>
  <c r="N93" i="49"/>
  <c r="O79" i="49"/>
  <c r="D314" i="49"/>
  <c r="D87" i="49"/>
  <c r="D315" i="49"/>
  <c r="D213" i="49"/>
  <c r="N65" i="49"/>
  <c r="D297" i="49"/>
  <c r="D237" i="49"/>
  <c r="D182" i="49"/>
  <c r="N99" i="49"/>
  <c r="O80" i="49"/>
  <c r="N79" i="49"/>
  <c r="D81" i="49"/>
  <c r="N84" i="49"/>
  <c r="D266" i="49"/>
  <c r="O83" i="49"/>
  <c r="D284" i="49"/>
  <c r="O82" i="49"/>
  <c r="D218" i="49"/>
  <c r="D326" i="49"/>
  <c r="N94" i="49"/>
  <c r="D159" i="49"/>
  <c r="N100" i="49"/>
  <c r="O66" i="49"/>
  <c r="D177" i="49"/>
  <c r="O63" i="49"/>
  <c r="O86" i="49"/>
  <c r="O97" i="49"/>
  <c r="J50" i="49"/>
  <c r="D69" i="49"/>
  <c r="D248" i="49"/>
  <c r="O65" i="49"/>
  <c r="D308" i="49"/>
  <c r="O61" i="49"/>
  <c r="D267" i="49"/>
  <c r="O74" i="49"/>
  <c r="D279" i="49"/>
  <c r="O96" i="49"/>
  <c r="O60" i="49"/>
  <c r="O71" i="49"/>
  <c r="D327" i="49"/>
  <c r="D272" i="49"/>
  <c r="D285" i="49"/>
  <c r="D122" i="49"/>
  <c r="D261" i="49"/>
  <c r="H50" i="49"/>
  <c r="D105" i="49"/>
  <c r="D296" i="49"/>
  <c r="N61" i="49"/>
  <c r="D195" i="49"/>
  <c r="O104" i="49"/>
  <c r="D249" i="49"/>
  <c r="D212" i="49"/>
  <c r="O68" i="49"/>
  <c r="D194" i="49"/>
  <c r="D57" i="49"/>
  <c r="D129" i="49"/>
  <c r="N97" i="49"/>
  <c r="O62" i="49"/>
  <c r="O92" i="49"/>
  <c r="D128" i="49"/>
  <c r="O91" i="49"/>
  <c r="O69" i="49"/>
  <c r="N95" i="49"/>
  <c r="O67" i="49"/>
  <c r="N80" i="49"/>
  <c r="D321" i="49"/>
  <c r="O70" i="49"/>
  <c r="N92" i="49"/>
  <c r="N71" i="49"/>
  <c r="N102" i="49"/>
  <c r="N104" i="49"/>
  <c r="D302" i="49"/>
  <c r="D62" i="49"/>
  <c r="D141" i="49"/>
  <c r="N58" i="49"/>
  <c r="O95" i="49"/>
  <c r="O89" i="49"/>
  <c r="D111" i="49"/>
  <c r="D140" i="49"/>
  <c r="O94" i="49"/>
  <c r="D63" i="49"/>
  <c r="O76" i="49"/>
  <c r="D201" i="49"/>
  <c r="D236" i="49"/>
  <c r="D164" i="49"/>
  <c r="D116" i="49"/>
  <c r="N59" i="49"/>
  <c r="O75" i="49"/>
  <c r="N88" i="49"/>
  <c r="D117" i="49"/>
  <c r="N82" i="49"/>
  <c r="D152" i="49"/>
  <c r="D290" i="49"/>
  <c r="N76" i="49"/>
  <c r="D183" i="49"/>
  <c r="O93" i="49"/>
  <c r="N96" i="49"/>
  <c r="D158" i="49"/>
  <c r="D74" i="49"/>
  <c r="D49" i="49"/>
  <c r="O99" i="49"/>
  <c r="N85" i="49"/>
  <c r="N74" i="49"/>
  <c r="D153" i="49"/>
  <c r="N83" i="49"/>
  <c r="D93" i="49"/>
  <c r="D176" i="49"/>
  <c r="O88" i="49"/>
  <c r="D291" i="49"/>
  <c r="D200" i="49"/>
  <c r="N75" i="49"/>
  <c r="O59" i="49"/>
  <c r="D75" i="49"/>
  <c r="N103" i="49"/>
  <c r="N86" i="49"/>
  <c r="N66" i="49"/>
  <c r="N77" i="49"/>
  <c r="D123" i="49"/>
  <c r="D254" i="49"/>
  <c r="D207" i="49"/>
  <c r="N60" i="49"/>
  <c r="N98" i="49"/>
  <c r="O101" i="49"/>
  <c r="D146" i="49"/>
  <c r="D230" i="49"/>
  <c r="D147" i="49"/>
  <c r="N91" i="49"/>
  <c r="N73" i="49"/>
  <c r="O73" i="49"/>
  <c r="D320" i="49"/>
  <c r="D80" i="49"/>
  <c r="O98" i="49"/>
  <c r="N101" i="49"/>
  <c r="N70" i="49"/>
  <c r="D219" i="49"/>
  <c r="N69" i="49"/>
  <c r="D165" i="49"/>
  <c r="O64" i="49"/>
  <c r="N62" i="49"/>
  <c r="D86" i="49"/>
  <c r="D303" i="49"/>
  <c r="D231" i="49"/>
  <c r="O100" i="49"/>
  <c r="O77" i="49"/>
  <c r="D110" i="49"/>
  <c r="O102" i="49"/>
  <c r="D56" i="49"/>
  <c r="N64" i="49"/>
  <c r="D255" i="49"/>
  <c r="D273" i="49"/>
  <c r="D68" i="49"/>
  <c r="N68" i="49"/>
  <c r="D309" i="49"/>
  <c r="D278" i="49"/>
  <c r="D260" i="49"/>
  <c r="N63" i="49"/>
  <c r="N89" i="49"/>
  <c r="D92" i="49"/>
  <c r="D98" i="49"/>
  <c r="O58" i="49"/>
  <c r="N48" i="49" l="1"/>
  <c r="O48" i="49"/>
  <c r="O51" i="49"/>
  <c r="N54" i="49"/>
  <c r="O54" i="49"/>
  <c r="O53" i="49"/>
  <c r="N53" i="49"/>
  <c r="N52" i="49"/>
  <c r="N49" i="49"/>
  <c r="N50" i="49"/>
  <c r="O52" i="49"/>
  <c r="N51" i="49"/>
  <c r="O50" i="49"/>
  <c r="O49" i="49"/>
  <c r="N55" i="49"/>
  <c r="O55" i="49"/>
  <c r="O47" i="49"/>
  <c r="D9" i="49"/>
  <c r="N47" i="49"/>
  <c r="D8" i="49"/>
  <c r="P68" i="49"/>
  <c r="P89" i="49"/>
  <c r="D160" i="49"/>
  <c r="D268" i="49"/>
  <c r="P75" i="49"/>
  <c r="P102" i="49"/>
  <c r="D94" i="49"/>
  <c r="P73" i="49"/>
  <c r="P92" i="49"/>
  <c r="P99" i="49"/>
  <c r="D148" i="49"/>
  <c r="D178" i="49"/>
  <c r="D100" i="49"/>
  <c r="P100" i="49"/>
  <c r="D70" i="49"/>
  <c r="P91" i="49"/>
  <c r="P93" i="49"/>
  <c r="D322" i="49"/>
  <c r="D130" i="49"/>
  <c r="D328" i="49"/>
  <c r="D262" i="49"/>
  <c r="P66" i="49"/>
  <c r="D274" i="49"/>
  <c r="P74" i="49"/>
  <c r="D50" i="49"/>
  <c r="D310" i="49"/>
  <c r="P71" i="49"/>
  <c r="P95" i="49"/>
  <c r="P103" i="49"/>
  <c r="P84" i="49"/>
  <c r="D316" i="49"/>
  <c r="P67" i="49"/>
  <c r="D280" i="49"/>
  <c r="D196" i="49"/>
  <c r="P104" i="49"/>
  <c r="P65" i="49"/>
  <c r="P76" i="49"/>
  <c r="P62" i="49"/>
  <c r="D304" i="49"/>
  <c r="D220" i="49"/>
  <c r="D154" i="49"/>
  <c r="P61" i="49"/>
  <c r="P82" i="49"/>
  <c r="D292" i="49"/>
  <c r="D106" i="49"/>
  <c r="D118" i="49"/>
  <c r="P79" i="49"/>
  <c r="P86" i="49"/>
  <c r="D256" i="49"/>
  <c r="P64" i="49"/>
  <c r="P60" i="49"/>
  <c r="D232" i="49"/>
  <c r="P98" i="49"/>
  <c r="P77" i="49"/>
  <c r="P83" i="49"/>
  <c r="P101" i="49"/>
  <c r="D82" i="49"/>
  <c r="P59" i="49"/>
  <c r="D208" i="49"/>
  <c r="P63" i="49"/>
  <c r="D298" i="49"/>
  <c r="D166" i="49"/>
  <c r="P69" i="49"/>
  <c r="P88" i="49"/>
  <c r="D184" i="49"/>
  <c r="P85" i="49"/>
  <c r="D214" i="49"/>
  <c r="D58" i="49"/>
  <c r="D238" i="49"/>
  <c r="D64" i="49"/>
  <c r="D250" i="49"/>
  <c r="P97" i="49"/>
  <c r="D112" i="49"/>
  <c r="D202" i="49"/>
  <c r="P94" i="49"/>
  <c r="P96" i="49"/>
  <c r="D286" i="49"/>
  <c r="D142" i="49"/>
  <c r="D124" i="49"/>
  <c r="P58" i="49"/>
  <c r="P70" i="49"/>
  <c r="P80" i="49"/>
  <c r="D76" i="49"/>
  <c r="D88" i="49"/>
  <c r="O56" i="49" l="1"/>
  <c r="N56" i="49"/>
  <c r="P48" i="49"/>
  <c r="P51" i="49"/>
  <c r="P54" i="49"/>
  <c r="P53" i="49"/>
  <c r="P49" i="49"/>
  <c r="P52" i="49"/>
  <c r="P50" i="49"/>
  <c r="P55" i="49"/>
  <c r="D10" i="49"/>
  <c r="P47" i="49"/>
  <c r="C5" i="50"/>
  <c r="C1" i="48"/>
  <c r="J1" i="48" s="1"/>
  <c r="C1" i="47"/>
  <c r="J1" i="47" s="1"/>
  <c r="C1" i="46"/>
  <c r="J1" i="46" s="1"/>
  <c r="C1" i="45"/>
  <c r="J1" i="45" s="1"/>
  <c r="C1" i="44"/>
  <c r="J1" i="44" s="1"/>
  <c r="C1" i="43"/>
  <c r="J1" i="43" s="1"/>
  <c r="C1" i="42"/>
  <c r="J1" i="42" s="1"/>
  <c r="C1" i="41"/>
  <c r="J1" i="41" s="1"/>
  <c r="C1" i="40"/>
  <c r="J1" i="40" s="1"/>
  <c r="C1" i="39"/>
  <c r="J1" i="39" s="1"/>
  <c r="C1" i="38"/>
  <c r="J1" i="38" s="1"/>
  <c r="C1" i="37"/>
  <c r="J1" i="37" s="1"/>
  <c r="C1" i="36"/>
  <c r="J1" i="36" s="1"/>
  <c r="C1" i="35"/>
  <c r="J1" i="35" s="1"/>
  <c r="C1" i="34"/>
  <c r="J1" i="34" s="1"/>
  <c r="C1" i="33"/>
  <c r="J1" i="33" s="1"/>
  <c r="C1" i="32"/>
  <c r="J1" i="32" s="1"/>
  <c r="C1" i="30"/>
  <c r="J1" i="30" s="1"/>
  <c r="C1" i="29"/>
  <c r="J1" i="29" s="1"/>
  <c r="C1" i="28"/>
  <c r="J1" i="28" s="1"/>
  <c r="C1" i="27"/>
  <c r="J1" i="27" s="1"/>
  <c r="C1" i="26"/>
  <c r="J1" i="26" s="1"/>
  <c r="C1" i="24"/>
  <c r="J1" i="24" s="1"/>
  <c r="C1" i="23"/>
  <c r="J1" i="23" s="1"/>
  <c r="C1" i="21"/>
  <c r="J1" i="21" s="1"/>
  <c r="C1" i="20"/>
  <c r="J1" i="20" s="1"/>
  <c r="C1" i="19"/>
  <c r="J1" i="19" s="1"/>
  <c r="C1" i="18"/>
  <c r="J1" i="18" s="1"/>
  <c r="C1" i="17"/>
  <c r="J1" i="17" s="1"/>
  <c r="C1" i="15"/>
  <c r="J1" i="15" s="1"/>
  <c r="C1" i="14"/>
  <c r="J1" i="14" s="1"/>
  <c r="C1" i="13"/>
  <c r="J1" i="13" s="1"/>
  <c r="C1" i="12"/>
  <c r="J1" i="12" s="1"/>
  <c r="C1" i="11"/>
  <c r="J1" i="11" s="1"/>
  <c r="C1" i="10"/>
  <c r="J1" i="10" s="1"/>
  <c r="C1" i="9"/>
  <c r="J1" i="9" s="1"/>
  <c r="C1" i="8"/>
  <c r="J1" i="8" s="1"/>
  <c r="C1" i="7"/>
  <c r="J1" i="7" s="1"/>
  <c r="C1" i="6"/>
  <c r="J1" i="6" s="1"/>
  <c r="C1" i="5"/>
  <c r="J1" i="5" s="1"/>
  <c r="C1" i="4"/>
  <c r="J1" i="4" s="1"/>
  <c r="P56" i="49" l="1"/>
  <c r="H28" i="49"/>
  <c r="D13" i="49"/>
  <c r="D28" i="49"/>
  <c r="H10" i="49"/>
  <c r="D30" i="49"/>
  <c r="D14" i="49"/>
  <c r="H16" i="49"/>
  <c r="H34" i="49"/>
  <c r="D36" i="49"/>
  <c r="H38" i="49"/>
  <c r="D25" i="49"/>
  <c r="H18" i="49"/>
  <c r="D40" i="49"/>
  <c r="H14" i="49"/>
  <c r="H17" i="49"/>
  <c r="D38" i="49"/>
  <c r="D12" i="49"/>
  <c r="D21" i="49"/>
  <c r="D24" i="49"/>
  <c r="H13" i="49"/>
  <c r="D34" i="49"/>
  <c r="D17" i="49"/>
  <c r="H9" i="49"/>
  <c r="D41" i="49"/>
  <c r="D20" i="49"/>
  <c r="H12" i="49"/>
  <c r="D29" i="49"/>
  <c r="H20" i="49"/>
  <c r="H40" i="49"/>
  <c r="H42" i="49"/>
  <c r="H22" i="49"/>
  <c r="H24" i="49"/>
  <c r="H37" i="49"/>
  <c r="D33" i="49"/>
  <c r="D22" i="49"/>
  <c r="H29" i="49"/>
  <c r="H32" i="49"/>
  <c r="H33" i="49"/>
  <c r="H41" i="49"/>
  <c r="H25" i="49"/>
  <c r="D37" i="49"/>
  <c r="H21" i="49"/>
  <c r="H36" i="49"/>
  <c r="H26" i="49"/>
  <c r="D18" i="49"/>
  <c r="D26" i="49"/>
  <c r="D42" i="49"/>
  <c r="D16" i="49"/>
  <c r="H30" i="49"/>
  <c r="D32" i="49" l="1"/>
  <c r="D4" i="49" s="1"/>
  <c r="H4" i="49"/>
  <c r="D5" i="49"/>
  <c r="H5" i="49"/>
  <c r="H6" i="49"/>
  <c r="D6" i="49"/>
</calcChain>
</file>

<file path=xl/sharedStrings.xml><?xml version="1.0" encoding="utf-8"?>
<sst xmlns="http://schemas.openxmlformats.org/spreadsheetml/2006/main" count="5783" uniqueCount="3446">
  <si>
    <t>北海道</t>
    <rPh sb="0" eb="3">
      <t>ホッカイドウ</t>
    </rPh>
    <phoneticPr fontId="8"/>
  </si>
  <si>
    <t>男子部員数</t>
    <rPh sb="0" eb="2">
      <t>ダンシ</t>
    </rPh>
    <rPh sb="2" eb="5">
      <t>ブインスウ</t>
    </rPh>
    <phoneticPr fontId="8"/>
  </si>
  <si>
    <t>女子部員数</t>
    <rPh sb="0" eb="2">
      <t>ジョシ</t>
    </rPh>
    <rPh sb="2" eb="5">
      <t>ブインスウ</t>
    </rPh>
    <phoneticPr fontId="8"/>
  </si>
  <si>
    <t>委員長名</t>
    <rPh sb="0" eb="3">
      <t>イインチョウ</t>
    </rPh>
    <rPh sb="3" eb="4">
      <t>メイ</t>
    </rPh>
    <phoneticPr fontId="8"/>
  </si>
  <si>
    <t>総部員数</t>
    <rPh sb="0" eb="1">
      <t>ソウ</t>
    </rPh>
    <rPh sb="1" eb="4">
      <t>ブインスウ</t>
    </rPh>
    <phoneticPr fontId="8"/>
  </si>
  <si>
    <t>男子部員登録校数</t>
    <rPh sb="0" eb="2">
      <t>ダンシ</t>
    </rPh>
    <rPh sb="2" eb="4">
      <t>ブイン</t>
    </rPh>
    <rPh sb="4" eb="6">
      <t>トウロク</t>
    </rPh>
    <rPh sb="6" eb="8">
      <t>コウスウ</t>
    </rPh>
    <phoneticPr fontId="8"/>
  </si>
  <si>
    <t>男子加盟校数</t>
    <rPh sb="0" eb="2">
      <t>ダンシ</t>
    </rPh>
    <rPh sb="2" eb="5">
      <t>カメイコウ</t>
    </rPh>
    <rPh sb="5" eb="6">
      <t>スウ</t>
    </rPh>
    <phoneticPr fontId="8"/>
  </si>
  <si>
    <t>校</t>
    <rPh sb="0" eb="1">
      <t>コウ</t>
    </rPh>
    <phoneticPr fontId="8"/>
  </si>
  <si>
    <t>女子部員登録校数</t>
    <rPh sb="0" eb="2">
      <t>ジョシ</t>
    </rPh>
    <rPh sb="2" eb="4">
      <t>ブイン</t>
    </rPh>
    <rPh sb="4" eb="6">
      <t>トウロク</t>
    </rPh>
    <rPh sb="6" eb="8">
      <t>コウスウ</t>
    </rPh>
    <phoneticPr fontId="8"/>
  </si>
  <si>
    <t>女子加盟校数</t>
    <rPh sb="0" eb="2">
      <t>ジョシ</t>
    </rPh>
    <rPh sb="2" eb="5">
      <t>カメイコウ</t>
    </rPh>
    <rPh sb="5" eb="6">
      <t>スウ</t>
    </rPh>
    <phoneticPr fontId="8"/>
  </si>
  <si>
    <t>登録校数</t>
    <rPh sb="0" eb="2">
      <t>トウロク</t>
    </rPh>
    <rPh sb="2" eb="4">
      <t>コウスウ</t>
    </rPh>
    <phoneticPr fontId="8"/>
  </si>
  <si>
    <t>加盟学校数</t>
    <rPh sb="0" eb="2">
      <t>カメイ</t>
    </rPh>
    <rPh sb="2" eb="4">
      <t>ガッコウ</t>
    </rPh>
    <rPh sb="4" eb="5">
      <t>スウ</t>
    </rPh>
    <phoneticPr fontId="8"/>
  </si>
  <si>
    <t>No</t>
  </si>
  <si>
    <t>学校名</t>
    <rPh sb="0" eb="3">
      <t>ガッコウメイ</t>
    </rPh>
    <phoneticPr fontId="8"/>
  </si>
  <si>
    <t>部員数</t>
    <rPh sb="0" eb="2">
      <t>ブイン</t>
    </rPh>
    <rPh sb="2" eb="3">
      <t>スウ</t>
    </rPh>
    <phoneticPr fontId="8"/>
  </si>
  <si>
    <t>男子</t>
    <rPh sb="0" eb="2">
      <t>ダンシ</t>
    </rPh>
    <phoneticPr fontId="8"/>
  </si>
  <si>
    <t>北海道札幌東</t>
  </si>
  <si>
    <t>北海道札幌西</t>
  </si>
  <si>
    <t>北海道札幌南</t>
  </si>
  <si>
    <t>北海道札幌北</t>
  </si>
  <si>
    <t>北海道札幌南陵</t>
  </si>
  <si>
    <t>北海道札幌北陵</t>
  </si>
  <si>
    <t>北海道札幌西陵</t>
  </si>
  <si>
    <t>北海道札幌手稲</t>
  </si>
  <si>
    <t>北海道札幌稲雲</t>
  </si>
  <si>
    <t>北海道石狩南</t>
  </si>
  <si>
    <t>北海道札幌丘珠</t>
  </si>
  <si>
    <t>北海道札幌白石</t>
  </si>
  <si>
    <t>北海道札幌厚別</t>
  </si>
  <si>
    <t>北海道大麻</t>
  </si>
  <si>
    <t>北海道北広島</t>
  </si>
  <si>
    <t>北海道北広島西</t>
  </si>
  <si>
    <t>北海道千歳</t>
  </si>
  <si>
    <t>北海道恵庭南</t>
  </si>
  <si>
    <t>札幌静修</t>
  </si>
  <si>
    <t>北星学園女子</t>
  </si>
  <si>
    <t>北海道恵庭北</t>
  </si>
  <si>
    <t>北海道野幌</t>
  </si>
  <si>
    <t>北海</t>
  </si>
  <si>
    <t>札幌第一</t>
  </si>
  <si>
    <t>札幌光星</t>
  </si>
  <si>
    <t>札幌琴似工業</t>
  </si>
  <si>
    <t>北海道札幌平岡</t>
  </si>
  <si>
    <t>札幌日本大学</t>
  </si>
  <si>
    <t>北海道札幌月寒</t>
  </si>
  <si>
    <t>北嶺</t>
  </si>
  <si>
    <t>北海道札幌白陵</t>
  </si>
  <si>
    <t>札幌北斗</t>
  </si>
  <si>
    <t>北海道札幌東豊</t>
  </si>
  <si>
    <t>北海道旭川東</t>
  </si>
  <si>
    <t>北海道旭川西</t>
  </si>
  <si>
    <t>北海道旭川南</t>
  </si>
  <si>
    <t>北海道旭川北</t>
  </si>
  <si>
    <t>北海道旭川東栄</t>
  </si>
  <si>
    <t>北海道旭川凌雲</t>
  </si>
  <si>
    <t>北海道旭川商業</t>
  </si>
  <si>
    <t>北海道富良野</t>
  </si>
  <si>
    <t>北海道富良野緑峰</t>
  </si>
  <si>
    <t>北海道留萌千望</t>
  </si>
  <si>
    <t>旭川竜谷</t>
  </si>
  <si>
    <t>旭川実業</t>
  </si>
  <si>
    <t>旭川明成</t>
  </si>
  <si>
    <t>北海道士別翔雲</t>
  </si>
  <si>
    <t>北海道稚内</t>
  </si>
  <si>
    <t>北海道栗山</t>
  </si>
  <si>
    <t>北海道岩見沢東</t>
  </si>
  <si>
    <t>北海道岩見沢西</t>
  </si>
  <si>
    <t>北海道新十津川農業</t>
  </si>
  <si>
    <t>北海道滝川</t>
  </si>
  <si>
    <t>北海道滝川西</t>
  </si>
  <si>
    <t>北海道深川西</t>
  </si>
  <si>
    <t>男子部員数</t>
  </si>
  <si>
    <t>女子部員数</t>
  </si>
  <si>
    <t>登録校数</t>
    <rPh sb="0" eb="2">
      <t>トウロク</t>
    </rPh>
    <rPh sb="2" eb="4">
      <t>コウスウ</t>
    </rPh>
    <phoneticPr fontId="3"/>
  </si>
  <si>
    <t>総部員数</t>
  </si>
  <si>
    <t>男子校数</t>
  </si>
  <si>
    <t>校</t>
    <rPh sb="0" eb="1">
      <t>コウ</t>
    </rPh>
    <phoneticPr fontId="6"/>
  </si>
  <si>
    <t>女子校数</t>
  </si>
  <si>
    <t>東北</t>
    <rPh sb="0" eb="2">
      <t>トウホク</t>
    </rPh>
    <phoneticPr fontId="6"/>
  </si>
  <si>
    <t>名</t>
    <rPh sb="0" eb="1">
      <t>メイ</t>
    </rPh>
    <phoneticPr fontId="6"/>
  </si>
  <si>
    <t>No</t>
    <phoneticPr fontId="6"/>
  </si>
  <si>
    <t>青森</t>
    <rPh sb="0" eb="2">
      <t>アオモリ</t>
    </rPh>
    <phoneticPr fontId="6"/>
  </si>
  <si>
    <t>青森東</t>
    <rPh sb="0" eb="2">
      <t>アオモリ</t>
    </rPh>
    <rPh sb="2" eb="3">
      <t>ヒガシ</t>
    </rPh>
    <phoneticPr fontId="6"/>
  </si>
  <si>
    <t>青森西</t>
    <rPh sb="0" eb="2">
      <t>アオモリ</t>
    </rPh>
    <rPh sb="2" eb="3">
      <t>ニシ</t>
    </rPh>
    <phoneticPr fontId="6"/>
  </si>
  <si>
    <t>青森南</t>
    <rPh sb="0" eb="2">
      <t>アオモリ</t>
    </rPh>
    <rPh sb="2" eb="3">
      <t>ミナミ</t>
    </rPh>
    <phoneticPr fontId="6"/>
  </si>
  <si>
    <t>青森北</t>
    <rPh sb="0" eb="2">
      <t>アオモリ</t>
    </rPh>
    <rPh sb="2" eb="3">
      <t>キタ</t>
    </rPh>
    <phoneticPr fontId="6"/>
  </si>
  <si>
    <t>青森中央</t>
    <rPh sb="0" eb="2">
      <t>アオモリ</t>
    </rPh>
    <rPh sb="2" eb="4">
      <t>チュウオウ</t>
    </rPh>
    <phoneticPr fontId="6"/>
  </si>
  <si>
    <t>青森商業</t>
    <rPh sb="0" eb="2">
      <t>アオモリ</t>
    </rPh>
    <rPh sb="2" eb="4">
      <t>ショウギョウ</t>
    </rPh>
    <phoneticPr fontId="6"/>
  </si>
  <si>
    <t>青森工業</t>
    <rPh sb="0" eb="2">
      <t>アオモリ</t>
    </rPh>
    <rPh sb="2" eb="4">
      <t>コウギョウ</t>
    </rPh>
    <phoneticPr fontId="6"/>
  </si>
  <si>
    <t>浪岡</t>
    <rPh sb="0" eb="2">
      <t>ナミオカ</t>
    </rPh>
    <phoneticPr fontId="6"/>
  </si>
  <si>
    <t>東奥学園</t>
    <rPh sb="0" eb="2">
      <t>トウオウ</t>
    </rPh>
    <rPh sb="2" eb="4">
      <t>ガクエン</t>
    </rPh>
    <phoneticPr fontId="6"/>
  </si>
  <si>
    <t>田名部</t>
    <rPh sb="0" eb="3">
      <t>タナブ</t>
    </rPh>
    <phoneticPr fontId="6"/>
  </si>
  <si>
    <t>むつ工業</t>
    <rPh sb="2" eb="4">
      <t>コウギョウ</t>
    </rPh>
    <phoneticPr fontId="6"/>
  </si>
  <si>
    <t>大間</t>
    <rPh sb="0" eb="2">
      <t>オオマ</t>
    </rPh>
    <phoneticPr fontId="6"/>
  </si>
  <si>
    <t>野辺地</t>
    <rPh sb="0" eb="3">
      <t>ノヘジ</t>
    </rPh>
    <phoneticPr fontId="6"/>
  </si>
  <si>
    <t>八戸</t>
    <rPh sb="0" eb="2">
      <t>ハチノヘ</t>
    </rPh>
    <phoneticPr fontId="6"/>
  </si>
  <si>
    <t>八戸東</t>
    <rPh sb="0" eb="2">
      <t>ハチノヘ</t>
    </rPh>
    <rPh sb="2" eb="3">
      <t>ヒガシ</t>
    </rPh>
    <phoneticPr fontId="6"/>
  </si>
  <si>
    <t>八戸西</t>
    <rPh sb="0" eb="2">
      <t>ハチノヘ</t>
    </rPh>
    <rPh sb="2" eb="3">
      <t>ニシ</t>
    </rPh>
    <phoneticPr fontId="6"/>
  </si>
  <si>
    <t>八戸北</t>
    <rPh sb="0" eb="2">
      <t>ハチノヘ</t>
    </rPh>
    <rPh sb="2" eb="3">
      <t>キタ</t>
    </rPh>
    <phoneticPr fontId="6"/>
  </si>
  <si>
    <t>八戸工業</t>
    <rPh sb="0" eb="2">
      <t>ハチノヘ</t>
    </rPh>
    <rPh sb="2" eb="4">
      <t>コウギョウ</t>
    </rPh>
    <phoneticPr fontId="6"/>
  </si>
  <si>
    <t>八戸工業大学第二</t>
    <rPh sb="0" eb="2">
      <t>ハチノヘ</t>
    </rPh>
    <rPh sb="2" eb="4">
      <t>コウギョウ</t>
    </rPh>
    <rPh sb="4" eb="5">
      <t>ダイ</t>
    </rPh>
    <rPh sb="5" eb="6">
      <t>ガク</t>
    </rPh>
    <rPh sb="6" eb="8">
      <t>ダイニ</t>
    </rPh>
    <phoneticPr fontId="6"/>
  </si>
  <si>
    <t>千葉学園</t>
    <rPh sb="0" eb="2">
      <t>チバ</t>
    </rPh>
    <rPh sb="2" eb="4">
      <t>ガクエン</t>
    </rPh>
    <phoneticPr fontId="6"/>
  </si>
  <si>
    <t>三沢</t>
    <rPh sb="0" eb="2">
      <t>ミサワ</t>
    </rPh>
    <phoneticPr fontId="6"/>
  </si>
  <si>
    <t>三本木</t>
    <rPh sb="0" eb="3">
      <t>サンボンギ</t>
    </rPh>
    <phoneticPr fontId="6"/>
  </si>
  <si>
    <t>十和田工業</t>
    <rPh sb="0" eb="3">
      <t>トワダ</t>
    </rPh>
    <rPh sb="3" eb="5">
      <t>コウギョウ</t>
    </rPh>
    <phoneticPr fontId="6"/>
  </si>
  <si>
    <t>十和田西</t>
    <rPh sb="0" eb="3">
      <t>トワダ</t>
    </rPh>
    <rPh sb="3" eb="4">
      <t>ニシ</t>
    </rPh>
    <phoneticPr fontId="6"/>
  </si>
  <si>
    <t>弘前</t>
    <rPh sb="0" eb="2">
      <t>ヒロサキ</t>
    </rPh>
    <phoneticPr fontId="6"/>
  </si>
  <si>
    <t>弘前南</t>
    <rPh sb="0" eb="2">
      <t>ヒロサキ</t>
    </rPh>
    <rPh sb="2" eb="3">
      <t>ミナミ</t>
    </rPh>
    <phoneticPr fontId="6"/>
  </si>
  <si>
    <t>弘前中央</t>
    <rPh sb="0" eb="2">
      <t>ヒロサキ</t>
    </rPh>
    <rPh sb="2" eb="4">
      <t>チュウオウ</t>
    </rPh>
    <phoneticPr fontId="6"/>
  </si>
  <si>
    <t>弘前工業</t>
    <rPh sb="0" eb="2">
      <t>ヒロサキ</t>
    </rPh>
    <rPh sb="2" eb="4">
      <t>コウギョウ</t>
    </rPh>
    <phoneticPr fontId="6"/>
  </si>
  <si>
    <t>東奥義塾</t>
    <rPh sb="0" eb="2">
      <t>トウオウ</t>
    </rPh>
    <rPh sb="2" eb="4">
      <t>ギジュク</t>
    </rPh>
    <phoneticPr fontId="6"/>
  </si>
  <si>
    <t>弘前学院聖愛</t>
    <rPh sb="0" eb="2">
      <t>ヒロサキ</t>
    </rPh>
    <rPh sb="2" eb="4">
      <t>ガクイン</t>
    </rPh>
    <rPh sb="4" eb="6">
      <t>セイアイ</t>
    </rPh>
    <phoneticPr fontId="6"/>
  </si>
  <si>
    <t>木造</t>
    <rPh sb="0" eb="2">
      <t>キヅクリ</t>
    </rPh>
    <phoneticPr fontId="6"/>
  </si>
  <si>
    <t>鶴田</t>
    <rPh sb="0" eb="2">
      <t>ツルタ</t>
    </rPh>
    <phoneticPr fontId="6"/>
  </si>
  <si>
    <t>五所川原工業</t>
    <rPh sb="0" eb="4">
      <t>ゴショガワラ</t>
    </rPh>
    <rPh sb="4" eb="6">
      <t>コウギョウ</t>
    </rPh>
    <phoneticPr fontId="6"/>
  </si>
  <si>
    <t>大館鳳鳴</t>
    <rPh sb="0" eb="2">
      <t>オオダテ</t>
    </rPh>
    <rPh sb="2" eb="4">
      <t>ホウメイ</t>
    </rPh>
    <phoneticPr fontId="6"/>
  </si>
  <si>
    <t>能代工業</t>
    <rPh sb="0" eb="2">
      <t>ノシロ</t>
    </rPh>
    <rPh sb="2" eb="4">
      <t>コウギョウ</t>
    </rPh>
    <phoneticPr fontId="6"/>
  </si>
  <si>
    <t>秋田</t>
    <rPh sb="0" eb="2">
      <t>アキタ</t>
    </rPh>
    <phoneticPr fontId="6"/>
  </si>
  <si>
    <t>秋田工業</t>
    <rPh sb="0" eb="2">
      <t>アキタ</t>
    </rPh>
    <rPh sb="2" eb="4">
      <t>コウギョウ</t>
    </rPh>
    <phoneticPr fontId="6"/>
  </si>
  <si>
    <t>新屋</t>
    <rPh sb="0" eb="2">
      <t>アラヤ</t>
    </rPh>
    <phoneticPr fontId="6"/>
  </si>
  <si>
    <t>秋田商業</t>
    <rPh sb="0" eb="2">
      <t>アキタ</t>
    </rPh>
    <rPh sb="2" eb="4">
      <t>ショウギョウ</t>
    </rPh>
    <phoneticPr fontId="6"/>
  </si>
  <si>
    <t>明桜</t>
    <rPh sb="0" eb="2">
      <t>メイオウ</t>
    </rPh>
    <phoneticPr fontId="6"/>
  </si>
  <si>
    <t>国学館</t>
    <rPh sb="0" eb="3">
      <t>コクガクカン</t>
    </rPh>
    <phoneticPr fontId="6"/>
  </si>
  <si>
    <t>聖霊</t>
    <rPh sb="0" eb="2">
      <t>セイレイ</t>
    </rPh>
    <phoneticPr fontId="6"/>
  </si>
  <si>
    <t>西目</t>
    <rPh sb="0" eb="2">
      <t>ニシメ</t>
    </rPh>
    <phoneticPr fontId="6"/>
  </si>
  <si>
    <t>横手</t>
    <rPh sb="0" eb="2">
      <t>ヨコテ</t>
    </rPh>
    <phoneticPr fontId="6"/>
  </si>
  <si>
    <t>秋田高専</t>
    <rPh sb="0" eb="4">
      <t>アキタコウセン</t>
    </rPh>
    <phoneticPr fontId="6"/>
  </si>
  <si>
    <t>山形東</t>
    <rPh sb="0" eb="2">
      <t>ヤマガタ</t>
    </rPh>
    <rPh sb="2" eb="3">
      <t>ヒガシ</t>
    </rPh>
    <phoneticPr fontId="6"/>
  </si>
  <si>
    <t>山形南</t>
    <rPh sb="0" eb="2">
      <t>ヤマガタ</t>
    </rPh>
    <rPh sb="2" eb="3">
      <t>ミナミ</t>
    </rPh>
    <phoneticPr fontId="6"/>
  </si>
  <si>
    <t>山形西</t>
    <rPh sb="0" eb="2">
      <t>ヤマガタ</t>
    </rPh>
    <rPh sb="2" eb="3">
      <t>ニシ</t>
    </rPh>
    <phoneticPr fontId="6"/>
  </si>
  <si>
    <t>山形工業</t>
    <rPh sb="0" eb="2">
      <t>ヤマガタ</t>
    </rPh>
    <rPh sb="2" eb="4">
      <t>コウギョウ</t>
    </rPh>
    <phoneticPr fontId="6"/>
  </si>
  <si>
    <t>上山明新館</t>
    <rPh sb="0" eb="2">
      <t>カミノヤマ</t>
    </rPh>
    <rPh sb="2" eb="3">
      <t>メイ</t>
    </rPh>
    <rPh sb="3" eb="4">
      <t>シン</t>
    </rPh>
    <rPh sb="4" eb="5">
      <t>カン</t>
    </rPh>
    <phoneticPr fontId="6"/>
  </si>
  <si>
    <t>天童</t>
    <rPh sb="0" eb="2">
      <t>テンドウ</t>
    </rPh>
    <phoneticPr fontId="6"/>
  </si>
  <si>
    <t>寒河江</t>
    <rPh sb="0" eb="3">
      <t>サガエ</t>
    </rPh>
    <phoneticPr fontId="6"/>
  </si>
  <si>
    <t>左沢</t>
    <rPh sb="0" eb="1">
      <t>ヒダリ</t>
    </rPh>
    <rPh sb="1" eb="2">
      <t>サワ</t>
    </rPh>
    <phoneticPr fontId="6"/>
  </si>
  <si>
    <t>村山産業</t>
    <rPh sb="0" eb="2">
      <t>ムラヤマ</t>
    </rPh>
    <rPh sb="2" eb="4">
      <t>サンギョウ</t>
    </rPh>
    <phoneticPr fontId="6"/>
  </si>
  <si>
    <t>東桜学館</t>
    <rPh sb="0" eb="1">
      <t>トウ</t>
    </rPh>
    <rPh sb="1" eb="2">
      <t>サクラ</t>
    </rPh>
    <rPh sb="2" eb="4">
      <t>ガッカン</t>
    </rPh>
    <phoneticPr fontId="6"/>
  </si>
  <si>
    <t>長井工業</t>
    <rPh sb="0" eb="2">
      <t>ナガイ</t>
    </rPh>
    <rPh sb="2" eb="4">
      <t>コウギョウ</t>
    </rPh>
    <phoneticPr fontId="6"/>
  </si>
  <si>
    <t>荒砥</t>
    <rPh sb="0" eb="2">
      <t>アラト</t>
    </rPh>
    <phoneticPr fontId="6"/>
  </si>
  <si>
    <t>鶴岡南</t>
    <rPh sb="0" eb="2">
      <t>ツルオカ</t>
    </rPh>
    <rPh sb="2" eb="3">
      <t>ミナミ</t>
    </rPh>
    <phoneticPr fontId="6"/>
  </si>
  <si>
    <t>鶴岡北</t>
    <rPh sb="0" eb="2">
      <t>ツルオカ</t>
    </rPh>
    <rPh sb="2" eb="3">
      <t>キタ</t>
    </rPh>
    <phoneticPr fontId="6"/>
  </si>
  <si>
    <t>庄内農業</t>
    <rPh sb="0" eb="2">
      <t>ショウナイ</t>
    </rPh>
    <rPh sb="2" eb="4">
      <t>ノウギョウ</t>
    </rPh>
    <phoneticPr fontId="6"/>
  </si>
  <si>
    <t>酒田東</t>
    <rPh sb="0" eb="2">
      <t>サカタ</t>
    </rPh>
    <rPh sb="2" eb="3">
      <t>ヒガシ</t>
    </rPh>
    <phoneticPr fontId="6"/>
  </si>
  <si>
    <t>酒田西</t>
    <rPh sb="0" eb="2">
      <t>サカタ</t>
    </rPh>
    <rPh sb="2" eb="3">
      <t>ニシ</t>
    </rPh>
    <phoneticPr fontId="6"/>
  </si>
  <si>
    <t>酒田光陵</t>
    <rPh sb="0" eb="2">
      <t>サカタ</t>
    </rPh>
    <rPh sb="2" eb="4">
      <t>コウリョウ</t>
    </rPh>
    <phoneticPr fontId="6"/>
  </si>
  <si>
    <t>日大山形</t>
    <rPh sb="0" eb="2">
      <t>ニチダイ</t>
    </rPh>
    <rPh sb="2" eb="4">
      <t>ヤマガタ</t>
    </rPh>
    <phoneticPr fontId="6"/>
  </si>
  <si>
    <t>山本学園</t>
    <rPh sb="0" eb="2">
      <t>ヤマモト</t>
    </rPh>
    <rPh sb="2" eb="4">
      <t>ガクエン</t>
    </rPh>
    <phoneticPr fontId="6"/>
  </si>
  <si>
    <t>新庄東</t>
    <rPh sb="0" eb="2">
      <t>シンジョウ</t>
    </rPh>
    <rPh sb="2" eb="3">
      <t>ヒガシ</t>
    </rPh>
    <phoneticPr fontId="6"/>
  </si>
  <si>
    <t>九里学園</t>
    <rPh sb="0" eb="1">
      <t>キュウ</t>
    </rPh>
    <rPh sb="1" eb="2">
      <t>サト</t>
    </rPh>
    <rPh sb="2" eb="4">
      <t>ガクエン</t>
    </rPh>
    <phoneticPr fontId="6"/>
  </si>
  <si>
    <t>米沢中央</t>
    <rPh sb="0" eb="2">
      <t>ヨネザワ</t>
    </rPh>
    <rPh sb="2" eb="4">
      <t>チュウオウ</t>
    </rPh>
    <phoneticPr fontId="6"/>
  </si>
  <si>
    <t>鶴岡高専</t>
    <rPh sb="0" eb="2">
      <t>ツルオカ</t>
    </rPh>
    <rPh sb="2" eb="4">
      <t>コウセン</t>
    </rPh>
    <phoneticPr fontId="6"/>
  </si>
  <si>
    <t>小野</t>
  </si>
  <si>
    <t>会津学鳳</t>
    <rPh sb="2" eb="3">
      <t>ガク</t>
    </rPh>
    <rPh sb="3" eb="4">
      <t>オオトリ</t>
    </rPh>
    <phoneticPr fontId="14"/>
  </si>
  <si>
    <t>いわき光洋</t>
  </si>
  <si>
    <t>勿来工</t>
  </si>
  <si>
    <t>福島工業高専</t>
  </si>
  <si>
    <t>関東</t>
    <rPh sb="0" eb="2">
      <t>カントウ</t>
    </rPh>
    <phoneticPr fontId="6"/>
  </si>
  <si>
    <t>江戸川取手</t>
  </si>
  <si>
    <t>常総学院</t>
  </si>
  <si>
    <t>竜ヶ崎南</t>
  </si>
  <si>
    <t>取手一</t>
  </si>
  <si>
    <t>つくば国際東風</t>
  </si>
  <si>
    <t>土浦日大中等</t>
    <rPh sb="2" eb="4">
      <t>ニチダイ</t>
    </rPh>
    <phoneticPr fontId="1"/>
  </si>
  <si>
    <t>下館工</t>
  </si>
  <si>
    <t>下館一</t>
  </si>
  <si>
    <t>下館二</t>
  </si>
  <si>
    <t>下妻一</t>
  </si>
  <si>
    <t>水海道二</t>
  </si>
  <si>
    <t>守谷</t>
  </si>
  <si>
    <t>八千代</t>
  </si>
  <si>
    <t>境</t>
  </si>
  <si>
    <t>伊奈</t>
  </si>
  <si>
    <t>三和</t>
  </si>
  <si>
    <t>鬼怒商</t>
  </si>
  <si>
    <t>つくば工科</t>
  </si>
  <si>
    <t>並木中等</t>
    <rPh sb="2" eb="4">
      <t>チュウトウ</t>
    </rPh>
    <phoneticPr fontId="1"/>
  </si>
  <si>
    <t>渋川工業</t>
  </si>
  <si>
    <t>高崎</t>
  </si>
  <si>
    <t>新島学園</t>
  </si>
  <si>
    <t>富岡</t>
  </si>
  <si>
    <t>下仁田</t>
  </si>
  <si>
    <t>藤岡北</t>
  </si>
  <si>
    <t>藤岡中央</t>
  </si>
  <si>
    <t>常磐</t>
    <rPh sb="0" eb="2">
      <t>トキワ</t>
    </rPh>
    <phoneticPr fontId="9"/>
  </si>
  <si>
    <t>津田沼</t>
  </si>
  <si>
    <t>四街道</t>
    <rPh sb="0" eb="3">
      <t>ヨツカイドウ</t>
    </rPh>
    <phoneticPr fontId="12"/>
  </si>
  <si>
    <t>千葉南</t>
  </si>
  <si>
    <t>若松</t>
  </si>
  <si>
    <t>千城台</t>
  </si>
  <si>
    <t>千葉明徳</t>
  </si>
  <si>
    <t>植草学園大学附属</t>
    <rPh sb="0" eb="2">
      <t>ウエクサ</t>
    </rPh>
    <rPh sb="2" eb="4">
      <t>ガクエン</t>
    </rPh>
    <rPh sb="4" eb="6">
      <t>ダイガク</t>
    </rPh>
    <rPh sb="6" eb="8">
      <t>フゾク</t>
    </rPh>
    <phoneticPr fontId="12"/>
  </si>
  <si>
    <t>千葉聖心</t>
  </si>
  <si>
    <t>桜林</t>
    <rPh sb="0" eb="1">
      <t>サクラ</t>
    </rPh>
    <rPh sb="1" eb="2">
      <t>ハヤシ</t>
    </rPh>
    <phoneticPr fontId="12"/>
  </si>
  <si>
    <t>生浜</t>
    <rPh sb="0" eb="1">
      <t>オ</t>
    </rPh>
    <rPh sb="1" eb="2">
      <t>ハマ</t>
    </rPh>
    <phoneticPr fontId="12"/>
  </si>
  <si>
    <t>明聖</t>
  </si>
  <si>
    <t>千葉女子</t>
  </si>
  <si>
    <t>千葉東</t>
  </si>
  <si>
    <t>京葉工業</t>
    <rPh sb="0" eb="2">
      <t>ケイヨウ</t>
    </rPh>
    <rPh sb="2" eb="4">
      <t>コウギョウ</t>
    </rPh>
    <phoneticPr fontId="12"/>
  </si>
  <si>
    <t>磯辺</t>
    <rPh sb="0" eb="2">
      <t>イソベ</t>
    </rPh>
    <phoneticPr fontId="12"/>
  </si>
  <si>
    <t>幕張総合</t>
  </si>
  <si>
    <t>柏</t>
    <rPh sb="0" eb="1">
      <t>カシワ</t>
    </rPh>
    <phoneticPr fontId="9"/>
  </si>
  <si>
    <t>柏陵</t>
  </si>
  <si>
    <t>柏の葉</t>
    <rPh sb="0" eb="1">
      <t>カシワ</t>
    </rPh>
    <rPh sb="2" eb="3">
      <t>ハ</t>
    </rPh>
    <phoneticPr fontId="9"/>
  </si>
  <si>
    <t>沼南</t>
    <rPh sb="0" eb="2">
      <t>ショウナン</t>
    </rPh>
    <phoneticPr fontId="9"/>
  </si>
  <si>
    <t>沼南高柳</t>
    <rPh sb="0" eb="2">
      <t>ショウナン</t>
    </rPh>
    <rPh sb="2" eb="4">
      <t>タカヤナギ</t>
    </rPh>
    <phoneticPr fontId="9"/>
  </si>
  <si>
    <t>我孫子</t>
    <rPh sb="0" eb="3">
      <t>アビコ</t>
    </rPh>
    <phoneticPr fontId="9"/>
  </si>
  <si>
    <t>我孫子東</t>
    <rPh sb="0" eb="3">
      <t>アビコ</t>
    </rPh>
    <rPh sb="3" eb="4">
      <t>ヒガシ</t>
    </rPh>
    <phoneticPr fontId="9"/>
  </si>
  <si>
    <t>市立柏</t>
    <rPh sb="0" eb="2">
      <t>イチリツ</t>
    </rPh>
    <rPh sb="2" eb="3">
      <t>カシワ</t>
    </rPh>
    <phoneticPr fontId="9"/>
  </si>
  <si>
    <t>麗澤</t>
    <rPh sb="0" eb="2">
      <t>レイタク</t>
    </rPh>
    <phoneticPr fontId="9"/>
  </si>
  <si>
    <t>中央学院</t>
    <rPh sb="0" eb="2">
      <t>チュウオウ</t>
    </rPh>
    <rPh sb="2" eb="4">
      <t>ガクイン</t>
    </rPh>
    <phoneticPr fontId="9"/>
  </si>
  <si>
    <t>流通経済大柏</t>
    <rPh sb="0" eb="2">
      <t>リュウツウ</t>
    </rPh>
    <rPh sb="2" eb="5">
      <t>ケイザイダイ</t>
    </rPh>
    <rPh sb="5" eb="6">
      <t>カシワ</t>
    </rPh>
    <phoneticPr fontId="9"/>
  </si>
  <si>
    <t>杉並　</t>
  </si>
  <si>
    <t>大泉　</t>
  </si>
  <si>
    <t>練馬工業　</t>
  </si>
  <si>
    <t>竹早　</t>
  </si>
  <si>
    <t>向丘　</t>
  </si>
  <si>
    <t>豊島　</t>
  </si>
  <si>
    <t>文京　</t>
  </si>
  <si>
    <t>板橋　</t>
  </si>
  <si>
    <t>王子総合　</t>
  </si>
  <si>
    <t>立川　</t>
  </si>
  <si>
    <t>昭和　</t>
  </si>
  <si>
    <t>拝島　</t>
  </si>
  <si>
    <t>東大和　</t>
  </si>
  <si>
    <t>武蔵村山　</t>
  </si>
  <si>
    <t>東大和南　</t>
  </si>
  <si>
    <t>多摩　</t>
  </si>
  <si>
    <t>久留米西　</t>
  </si>
  <si>
    <t>田無　</t>
  </si>
  <si>
    <t>小平　</t>
  </si>
  <si>
    <t>小平西　</t>
  </si>
  <si>
    <t>東村山　</t>
  </si>
  <si>
    <t>国分寺　</t>
  </si>
  <si>
    <t>清瀬　</t>
  </si>
  <si>
    <t>小平南　</t>
  </si>
  <si>
    <t>東村山西　</t>
  </si>
  <si>
    <t>東久留米総合　</t>
  </si>
  <si>
    <t>田無工業　</t>
  </si>
  <si>
    <t>多摩科学技術　</t>
  </si>
  <si>
    <t>神代　</t>
  </si>
  <si>
    <t>調布北　</t>
  </si>
  <si>
    <t>調布南　</t>
  </si>
  <si>
    <t>狛江　</t>
  </si>
  <si>
    <t>府中　</t>
  </si>
  <si>
    <t>府中東　</t>
  </si>
  <si>
    <t>府中西　</t>
  </si>
  <si>
    <t>国立　</t>
  </si>
  <si>
    <t>永山　</t>
  </si>
  <si>
    <t>若葉総合　</t>
  </si>
  <si>
    <t>第五商業　</t>
  </si>
  <si>
    <t>府中工業　</t>
  </si>
  <si>
    <t>農業　</t>
  </si>
  <si>
    <t>潤徳女子　</t>
  </si>
  <si>
    <t>開成　</t>
  </si>
  <si>
    <t>城北　</t>
  </si>
  <si>
    <t>大東文化大学第一　</t>
  </si>
  <si>
    <t>帝京　</t>
  </si>
  <si>
    <t>東京家政大学附属女子　</t>
  </si>
  <si>
    <t>愛国　</t>
  </si>
  <si>
    <t>関東第一　</t>
  </si>
  <si>
    <t>大森学園　</t>
  </si>
  <si>
    <t>東京　</t>
  </si>
  <si>
    <t>日本体育大学荏原　</t>
  </si>
  <si>
    <t>共栄学園　</t>
  </si>
  <si>
    <t>桜丘　</t>
  </si>
  <si>
    <t>順天　</t>
  </si>
  <si>
    <t>女子聖学院　</t>
  </si>
  <si>
    <t>駿台学園　</t>
  </si>
  <si>
    <t>聖学院　</t>
  </si>
  <si>
    <t>成立学園　</t>
  </si>
  <si>
    <t>東京成徳大学　</t>
  </si>
  <si>
    <t>武蔵野　</t>
  </si>
  <si>
    <t>中央学院大学中央　</t>
  </si>
  <si>
    <t>中村　</t>
  </si>
  <si>
    <t>小野学園女子　</t>
  </si>
  <si>
    <t>攻玉社　</t>
  </si>
  <si>
    <t>文教大学付属　</t>
  </si>
  <si>
    <t>朋優学院　</t>
  </si>
  <si>
    <t>青山学院　</t>
  </si>
  <si>
    <t>実践女子学園　</t>
  </si>
  <si>
    <t>渋谷教育学園渋谷　</t>
  </si>
  <si>
    <t>東京女学館　</t>
  </si>
  <si>
    <t>海城　</t>
  </si>
  <si>
    <t>学習院女子　</t>
  </si>
  <si>
    <t>成城　</t>
  </si>
  <si>
    <t>保善　</t>
  </si>
  <si>
    <t>目白研心　</t>
  </si>
  <si>
    <t>早稲田　</t>
  </si>
  <si>
    <t>女子美術大学付属　</t>
  </si>
  <si>
    <t>杉並学院　</t>
  </si>
  <si>
    <t>中央大学杉並　</t>
  </si>
  <si>
    <t>東京立正　</t>
  </si>
  <si>
    <t>日本大学第二　</t>
  </si>
  <si>
    <t>日大鶴ヶ丘　</t>
  </si>
  <si>
    <t>立教女学院　</t>
  </si>
  <si>
    <t>安田学園　</t>
  </si>
  <si>
    <t>立志舎　</t>
  </si>
  <si>
    <t>恵泉女学園　</t>
  </si>
  <si>
    <t>国士舘　</t>
  </si>
  <si>
    <t>駒澤大学　</t>
  </si>
  <si>
    <t>駒場学園　</t>
  </si>
  <si>
    <t>駒場東邦　</t>
  </si>
  <si>
    <t>下北沢成徳　</t>
  </si>
  <si>
    <t>松蔭学園　</t>
  </si>
  <si>
    <t>昭和女子大学附属昭和　</t>
  </si>
  <si>
    <t>聖ドミニコ学園　</t>
  </si>
  <si>
    <t>大東学園　</t>
  </si>
  <si>
    <t>田園調布学園　</t>
  </si>
  <si>
    <t>田園調布雙葉　</t>
  </si>
  <si>
    <t>東京都市大等々力　</t>
  </si>
  <si>
    <t>日本女子体育大学附属二階堂　</t>
  </si>
  <si>
    <t>日本大学櫻丘　</t>
  </si>
  <si>
    <t>東京都市大学付属　</t>
  </si>
  <si>
    <t>岩倉　</t>
  </si>
  <si>
    <t>上野学園　</t>
  </si>
  <si>
    <t>正則学園　</t>
  </si>
  <si>
    <t>東洋　</t>
  </si>
  <si>
    <t>二松学舎大附　</t>
  </si>
  <si>
    <t>明治大学付属明治　</t>
  </si>
  <si>
    <t>和洋九段女子　</t>
  </si>
  <si>
    <t>十文字　</t>
  </si>
  <si>
    <t>淑徳巣鴨　</t>
  </si>
  <si>
    <t>巣鴨　</t>
  </si>
  <si>
    <t>豊南　</t>
  </si>
  <si>
    <t>本郷　</t>
  </si>
  <si>
    <t>横浜栄</t>
    <rPh sb="0" eb="2">
      <t>ヨコハマ</t>
    </rPh>
    <rPh sb="2" eb="3">
      <t>サカエ</t>
    </rPh>
    <phoneticPr fontId="6"/>
  </si>
  <si>
    <t>白鵬女子</t>
    <rPh sb="0" eb="1">
      <t>ハク</t>
    </rPh>
    <rPh sb="1" eb="2">
      <t>ホウ</t>
    </rPh>
    <rPh sb="2" eb="4">
      <t>ジョシ</t>
    </rPh>
    <phoneticPr fontId="6"/>
  </si>
  <si>
    <t>大楠</t>
    <rPh sb="0" eb="2">
      <t>オオクス</t>
    </rPh>
    <phoneticPr fontId="6"/>
  </si>
  <si>
    <t>上鶴間</t>
    <rPh sb="0" eb="1">
      <t>ウエ</t>
    </rPh>
    <rPh sb="1" eb="2">
      <t>ツル</t>
    </rPh>
    <rPh sb="2" eb="3">
      <t>アイダ</t>
    </rPh>
    <phoneticPr fontId="6"/>
  </si>
  <si>
    <t>橋本</t>
    <rPh sb="0" eb="2">
      <t>ハシモト</t>
    </rPh>
    <phoneticPr fontId="6"/>
  </si>
  <si>
    <t>相模原青陵</t>
    <rPh sb="0" eb="3">
      <t>サガミハラ</t>
    </rPh>
    <rPh sb="3" eb="4">
      <t>アオ</t>
    </rPh>
    <rPh sb="4" eb="5">
      <t>リョウ</t>
    </rPh>
    <phoneticPr fontId="6"/>
  </si>
  <si>
    <t>上溝南</t>
    <rPh sb="0" eb="1">
      <t>カミ</t>
    </rPh>
    <rPh sb="1" eb="2">
      <t>ミゾ</t>
    </rPh>
    <rPh sb="2" eb="3">
      <t>ミナミ</t>
    </rPh>
    <phoneticPr fontId="6"/>
  </si>
  <si>
    <t>相模原総合</t>
    <rPh sb="0" eb="3">
      <t>サガミハラ</t>
    </rPh>
    <rPh sb="3" eb="5">
      <t>ソウゴウ</t>
    </rPh>
    <phoneticPr fontId="6"/>
  </si>
  <si>
    <t>相原</t>
    <rPh sb="0" eb="2">
      <t>アイハラ</t>
    </rPh>
    <phoneticPr fontId="6"/>
  </si>
  <si>
    <t>弥栄</t>
    <rPh sb="0" eb="2">
      <t>ヤエイ</t>
    </rPh>
    <phoneticPr fontId="6"/>
  </si>
  <si>
    <t>相模原</t>
    <rPh sb="0" eb="3">
      <t>サガミハラ</t>
    </rPh>
    <phoneticPr fontId="6"/>
  </si>
  <si>
    <t>厚木東</t>
    <rPh sb="0" eb="2">
      <t>アツギ</t>
    </rPh>
    <rPh sb="2" eb="3">
      <t>ヒガシ</t>
    </rPh>
    <phoneticPr fontId="6"/>
  </si>
  <si>
    <t>厚木北</t>
    <rPh sb="0" eb="2">
      <t>アツギ</t>
    </rPh>
    <rPh sb="2" eb="3">
      <t>キタ</t>
    </rPh>
    <phoneticPr fontId="6"/>
  </si>
  <si>
    <t>綾瀬</t>
    <rPh sb="0" eb="2">
      <t>アヤセ</t>
    </rPh>
    <phoneticPr fontId="6"/>
  </si>
  <si>
    <t>綾瀬西</t>
    <rPh sb="0" eb="2">
      <t>アヤセ</t>
    </rPh>
    <rPh sb="2" eb="3">
      <t>ニシ</t>
    </rPh>
    <phoneticPr fontId="6"/>
  </si>
  <si>
    <t>伊志田</t>
    <rPh sb="0" eb="1">
      <t>イ</t>
    </rPh>
    <rPh sb="1" eb="2">
      <t>ココロザシ</t>
    </rPh>
    <rPh sb="2" eb="3">
      <t>タ</t>
    </rPh>
    <phoneticPr fontId="6"/>
  </si>
  <si>
    <t>城山</t>
    <rPh sb="0" eb="1">
      <t>シロ</t>
    </rPh>
    <rPh sb="1" eb="2">
      <t>ヤマ</t>
    </rPh>
    <phoneticPr fontId="6"/>
  </si>
  <si>
    <t>聖セシリア女子</t>
    <rPh sb="0" eb="1">
      <t>セイ</t>
    </rPh>
    <rPh sb="5" eb="7">
      <t>ジョシ</t>
    </rPh>
    <phoneticPr fontId="6"/>
  </si>
  <si>
    <t>愛川</t>
    <rPh sb="0" eb="2">
      <t>アイカワ</t>
    </rPh>
    <phoneticPr fontId="6"/>
  </si>
  <si>
    <t>光明学園相模原</t>
    <rPh sb="0" eb="2">
      <t>コウミョウ</t>
    </rPh>
    <rPh sb="2" eb="4">
      <t>ガクエン</t>
    </rPh>
    <rPh sb="4" eb="7">
      <t>サガミハラ</t>
    </rPh>
    <phoneticPr fontId="6"/>
  </si>
  <si>
    <t>厚木西</t>
    <rPh sb="0" eb="2">
      <t>アツギ</t>
    </rPh>
    <rPh sb="2" eb="3">
      <t>ニシ</t>
    </rPh>
    <phoneticPr fontId="6"/>
  </si>
  <si>
    <t>大和西</t>
    <rPh sb="0" eb="2">
      <t>ヤマト</t>
    </rPh>
    <rPh sb="2" eb="3">
      <t>ニシ</t>
    </rPh>
    <phoneticPr fontId="6"/>
  </si>
  <si>
    <t>相模田名</t>
    <rPh sb="0" eb="2">
      <t>サガミ</t>
    </rPh>
    <rPh sb="2" eb="4">
      <t>タナ</t>
    </rPh>
    <phoneticPr fontId="6"/>
  </si>
  <si>
    <t>有馬</t>
    <rPh sb="0" eb="2">
      <t>アリマ</t>
    </rPh>
    <phoneticPr fontId="6"/>
  </si>
  <si>
    <t>座間総合</t>
    <rPh sb="0" eb="2">
      <t>ザマ</t>
    </rPh>
    <rPh sb="2" eb="4">
      <t>ソウゴウ</t>
    </rPh>
    <phoneticPr fontId="6"/>
  </si>
  <si>
    <t>秦野曽屋</t>
    <rPh sb="0" eb="2">
      <t>ハダノ</t>
    </rPh>
    <rPh sb="2" eb="4">
      <t>ソヤ</t>
    </rPh>
    <phoneticPr fontId="6"/>
  </si>
  <si>
    <t>秦野</t>
    <rPh sb="0" eb="2">
      <t>ハダノ</t>
    </rPh>
    <phoneticPr fontId="6"/>
  </si>
  <si>
    <t>向上</t>
    <rPh sb="0" eb="2">
      <t>コウジョウ</t>
    </rPh>
    <phoneticPr fontId="6"/>
  </si>
  <si>
    <t>大和東</t>
    <rPh sb="0" eb="2">
      <t>ヤマト</t>
    </rPh>
    <rPh sb="2" eb="3">
      <t>ヒガシ</t>
    </rPh>
    <phoneticPr fontId="6"/>
  </si>
  <si>
    <t>大和南</t>
    <rPh sb="0" eb="2">
      <t>ヤマト</t>
    </rPh>
    <rPh sb="2" eb="3">
      <t>ミナミ</t>
    </rPh>
    <phoneticPr fontId="6"/>
  </si>
  <si>
    <t>厚木清南</t>
    <rPh sb="0" eb="2">
      <t>アツギ</t>
    </rPh>
    <rPh sb="2" eb="3">
      <t>キヨ</t>
    </rPh>
    <rPh sb="3" eb="4">
      <t>ミナミ</t>
    </rPh>
    <phoneticPr fontId="6"/>
  </si>
  <si>
    <t>座間</t>
    <rPh sb="0" eb="2">
      <t>ザマ</t>
    </rPh>
    <phoneticPr fontId="6"/>
  </si>
  <si>
    <t>麻溝台</t>
    <rPh sb="0" eb="1">
      <t>アサ</t>
    </rPh>
    <rPh sb="1" eb="2">
      <t>ミゾ</t>
    </rPh>
    <rPh sb="2" eb="3">
      <t>ダイ</t>
    </rPh>
    <phoneticPr fontId="6"/>
  </si>
  <si>
    <t>神奈川総合産業</t>
    <rPh sb="0" eb="3">
      <t>カナガワ</t>
    </rPh>
    <rPh sb="3" eb="5">
      <t>ソウゴウ</t>
    </rPh>
    <rPh sb="5" eb="7">
      <t>サンギョウ</t>
    </rPh>
    <phoneticPr fontId="6"/>
  </si>
  <si>
    <t>中央農業</t>
    <rPh sb="0" eb="2">
      <t>チュウオウ</t>
    </rPh>
    <rPh sb="2" eb="4">
      <t>ノウギョウ</t>
    </rPh>
    <phoneticPr fontId="6"/>
  </si>
  <si>
    <t>厚木</t>
    <rPh sb="0" eb="2">
      <t>アツギ</t>
    </rPh>
    <phoneticPr fontId="6"/>
  </si>
  <si>
    <t>柏木学園</t>
    <rPh sb="0" eb="2">
      <t>カシワギ</t>
    </rPh>
    <rPh sb="2" eb="4">
      <t>ガクエン</t>
    </rPh>
    <phoneticPr fontId="6"/>
  </si>
  <si>
    <t>海老名</t>
    <rPh sb="0" eb="3">
      <t>エビナ</t>
    </rPh>
    <phoneticPr fontId="6"/>
  </si>
  <si>
    <t>自修館中等教育</t>
    <rPh sb="0" eb="1">
      <t>ジ</t>
    </rPh>
    <rPh sb="1" eb="2">
      <t>シュウ</t>
    </rPh>
    <rPh sb="2" eb="3">
      <t>カン</t>
    </rPh>
    <rPh sb="3" eb="5">
      <t>チュウトウ</t>
    </rPh>
    <rPh sb="5" eb="7">
      <t>キョウイク</t>
    </rPh>
    <phoneticPr fontId="6"/>
  </si>
  <si>
    <t>上溝</t>
    <rPh sb="0" eb="1">
      <t>カミ</t>
    </rPh>
    <rPh sb="1" eb="2">
      <t>ミゾ</t>
    </rPh>
    <phoneticPr fontId="6"/>
  </si>
  <si>
    <t>厚木商業</t>
    <rPh sb="0" eb="2">
      <t>アツギ</t>
    </rPh>
    <rPh sb="2" eb="4">
      <t>ショウギョウ</t>
    </rPh>
    <phoneticPr fontId="6"/>
  </si>
  <si>
    <t>厚木中央</t>
    <rPh sb="0" eb="2">
      <t>アツギ</t>
    </rPh>
    <rPh sb="2" eb="4">
      <t>チュウオウ</t>
    </rPh>
    <phoneticPr fontId="6"/>
  </si>
  <si>
    <t>大和</t>
    <rPh sb="0" eb="2">
      <t>ヤマト</t>
    </rPh>
    <phoneticPr fontId="6"/>
  </si>
  <si>
    <t>日々輝学園</t>
    <rPh sb="0" eb="2">
      <t>ヒビ</t>
    </rPh>
    <rPh sb="2" eb="3">
      <t>カガヤ</t>
    </rPh>
    <rPh sb="3" eb="5">
      <t>ガクエン</t>
    </rPh>
    <phoneticPr fontId="6"/>
  </si>
  <si>
    <t>厚木清南（通）</t>
    <rPh sb="0" eb="2">
      <t>アツギ</t>
    </rPh>
    <rPh sb="2" eb="3">
      <t>キヨ</t>
    </rPh>
    <rPh sb="3" eb="4">
      <t>ミナミ</t>
    </rPh>
    <rPh sb="5" eb="6">
      <t>ツウ</t>
    </rPh>
    <phoneticPr fontId="6"/>
  </si>
  <si>
    <t>麻布大学附属</t>
    <rPh sb="0" eb="2">
      <t>アザブ</t>
    </rPh>
    <rPh sb="2" eb="4">
      <t>ダイガク</t>
    </rPh>
    <rPh sb="4" eb="6">
      <t>フゾク</t>
    </rPh>
    <phoneticPr fontId="6"/>
  </si>
  <si>
    <t>小田原</t>
    <rPh sb="0" eb="3">
      <t>オダワラ</t>
    </rPh>
    <phoneticPr fontId="6"/>
  </si>
  <si>
    <t>大磯</t>
    <rPh sb="0" eb="2">
      <t>オオイソ</t>
    </rPh>
    <phoneticPr fontId="6"/>
  </si>
  <si>
    <t>平塚湘風</t>
    <rPh sb="0" eb="2">
      <t>ヒラツカ</t>
    </rPh>
    <rPh sb="2" eb="3">
      <t>ショウ</t>
    </rPh>
    <rPh sb="3" eb="4">
      <t>カゼ</t>
    </rPh>
    <phoneticPr fontId="6"/>
  </si>
  <si>
    <t>高浜</t>
    <rPh sb="0" eb="2">
      <t>タカハマ</t>
    </rPh>
    <phoneticPr fontId="6"/>
  </si>
  <si>
    <t>平塚学園</t>
    <rPh sb="0" eb="2">
      <t>ヒラツカ</t>
    </rPh>
    <rPh sb="2" eb="4">
      <t>ガクエン</t>
    </rPh>
    <phoneticPr fontId="6"/>
  </si>
  <si>
    <t>平塚商業</t>
    <rPh sb="0" eb="2">
      <t>ヒラツカ</t>
    </rPh>
    <rPh sb="2" eb="4">
      <t>ショウギョウ</t>
    </rPh>
    <phoneticPr fontId="6"/>
  </si>
  <si>
    <t>大井</t>
    <rPh sb="0" eb="2">
      <t>オオイ</t>
    </rPh>
    <phoneticPr fontId="6"/>
  </si>
  <si>
    <t>西湘</t>
    <rPh sb="0" eb="1">
      <t>ニシ</t>
    </rPh>
    <rPh sb="1" eb="2">
      <t>ショウ</t>
    </rPh>
    <phoneticPr fontId="6"/>
  </si>
  <si>
    <t>函嶺白百合学園</t>
    <rPh sb="0" eb="1">
      <t>ハコ</t>
    </rPh>
    <rPh sb="1" eb="2">
      <t>ミネ</t>
    </rPh>
    <rPh sb="2" eb="5">
      <t>シラユリ</t>
    </rPh>
    <rPh sb="5" eb="7">
      <t>ガクエン</t>
    </rPh>
    <phoneticPr fontId="6"/>
  </si>
  <si>
    <t>小田原東</t>
    <rPh sb="0" eb="3">
      <t>オダワラ</t>
    </rPh>
    <rPh sb="3" eb="4">
      <t>ヒガシ</t>
    </rPh>
    <phoneticPr fontId="6"/>
  </si>
  <si>
    <t>平塚工科</t>
    <rPh sb="0" eb="2">
      <t>ヒラツカ</t>
    </rPh>
    <rPh sb="2" eb="4">
      <t>コウカ</t>
    </rPh>
    <phoneticPr fontId="6"/>
  </si>
  <si>
    <t>平塚江南</t>
    <rPh sb="0" eb="2">
      <t>ヒラツカ</t>
    </rPh>
    <rPh sb="2" eb="4">
      <t>コウナン</t>
    </rPh>
    <phoneticPr fontId="6"/>
  </si>
  <si>
    <t>二宮</t>
    <rPh sb="0" eb="2">
      <t>ニノミヤ</t>
    </rPh>
    <phoneticPr fontId="6"/>
  </si>
  <si>
    <t>平塚農業</t>
    <rPh sb="0" eb="2">
      <t>ヒラツカ</t>
    </rPh>
    <rPh sb="2" eb="4">
      <t>ノウギョウ</t>
    </rPh>
    <phoneticPr fontId="6"/>
  </si>
  <si>
    <t>旭丘</t>
    <rPh sb="0" eb="1">
      <t>アサヒ</t>
    </rPh>
    <rPh sb="1" eb="2">
      <t>オカ</t>
    </rPh>
    <phoneticPr fontId="6"/>
  </si>
  <si>
    <t>北杜</t>
    <rPh sb="0" eb="2">
      <t>ホクト</t>
    </rPh>
    <phoneticPr fontId="6"/>
  </si>
  <si>
    <t>韮崎工業</t>
    <rPh sb="0" eb="2">
      <t>ニラサキ</t>
    </rPh>
    <rPh sb="2" eb="4">
      <t>コウギョウ</t>
    </rPh>
    <phoneticPr fontId="6"/>
  </si>
  <si>
    <t>甲府第一</t>
    <rPh sb="0" eb="2">
      <t>コウフ</t>
    </rPh>
    <rPh sb="2" eb="4">
      <t>ダイイチ</t>
    </rPh>
    <phoneticPr fontId="6"/>
  </si>
  <si>
    <t>甲府西</t>
    <rPh sb="0" eb="2">
      <t>コウフ</t>
    </rPh>
    <rPh sb="2" eb="3">
      <t>ニシ</t>
    </rPh>
    <phoneticPr fontId="6"/>
  </si>
  <si>
    <t>甲府南</t>
    <rPh sb="0" eb="2">
      <t>コウフ</t>
    </rPh>
    <rPh sb="2" eb="3">
      <t>ミナミ</t>
    </rPh>
    <phoneticPr fontId="6"/>
  </si>
  <si>
    <t>甲府東</t>
    <rPh sb="0" eb="2">
      <t>コウフ</t>
    </rPh>
    <rPh sb="2" eb="3">
      <t>ヒガシ</t>
    </rPh>
    <phoneticPr fontId="6"/>
  </si>
  <si>
    <t>甲府工業</t>
    <rPh sb="0" eb="2">
      <t>コウフ</t>
    </rPh>
    <rPh sb="2" eb="4">
      <t>コウギョウ</t>
    </rPh>
    <phoneticPr fontId="6"/>
  </si>
  <si>
    <t>甲府城西</t>
    <rPh sb="0" eb="2">
      <t>コウフ</t>
    </rPh>
    <rPh sb="2" eb="4">
      <t>ジョウサイ</t>
    </rPh>
    <phoneticPr fontId="6"/>
  </si>
  <si>
    <t>甲府昭和</t>
    <rPh sb="0" eb="2">
      <t>コウフ</t>
    </rPh>
    <rPh sb="2" eb="4">
      <t>ショウワ</t>
    </rPh>
    <phoneticPr fontId="6"/>
  </si>
  <si>
    <t>巨摩</t>
    <rPh sb="0" eb="2">
      <t>コマ</t>
    </rPh>
    <phoneticPr fontId="6"/>
  </si>
  <si>
    <t>白根</t>
    <rPh sb="0" eb="2">
      <t>シラネ</t>
    </rPh>
    <phoneticPr fontId="6"/>
  </si>
  <si>
    <t>市川</t>
    <rPh sb="0" eb="2">
      <t>イチカワ</t>
    </rPh>
    <phoneticPr fontId="6"/>
  </si>
  <si>
    <t>笛吹</t>
    <rPh sb="0" eb="2">
      <t>フエフキ</t>
    </rPh>
    <phoneticPr fontId="6"/>
  </si>
  <si>
    <t>山梨</t>
    <rPh sb="0" eb="2">
      <t>ヤマナシ</t>
    </rPh>
    <phoneticPr fontId="6"/>
  </si>
  <si>
    <t>上野原</t>
    <rPh sb="0" eb="3">
      <t>ウエノハラ</t>
    </rPh>
    <phoneticPr fontId="6"/>
  </si>
  <si>
    <t>北稜</t>
    <rPh sb="0" eb="1">
      <t>キタ</t>
    </rPh>
    <rPh sb="1" eb="2">
      <t>リョウ</t>
    </rPh>
    <phoneticPr fontId="6"/>
  </si>
  <si>
    <t>甲陵</t>
    <rPh sb="0" eb="2">
      <t>コウリョウ</t>
    </rPh>
    <phoneticPr fontId="6"/>
  </si>
  <si>
    <t>山梨英和</t>
    <rPh sb="0" eb="2">
      <t>ヤマナシ</t>
    </rPh>
    <rPh sb="2" eb="4">
      <t>エイワ</t>
    </rPh>
    <phoneticPr fontId="6"/>
  </si>
  <si>
    <t>駿台甲府</t>
    <rPh sb="0" eb="2">
      <t>スンダイ</t>
    </rPh>
    <rPh sb="2" eb="4">
      <t>コウフ</t>
    </rPh>
    <phoneticPr fontId="6"/>
  </si>
  <si>
    <t>山梨学院</t>
    <rPh sb="0" eb="2">
      <t>ヤマナシ</t>
    </rPh>
    <rPh sb="2" eb="4">
      <t>ガクイン</t>
    </rPh>
    <phoneticPr fontId="6"/>
  </si>
  <si>
    <t>東海甲府</t>
    <rPh sb="0" eb="2">
      <t>トウカイ</t>
    </rPh>
    <rPh sb="2" eb="4">
      <t>コウフ</t>
    </rPh>
    <phoneticPr fontId="6"/>
  </si>
  <si>
    <t>日本航空</t>
    <rPh sb="0" eb="2">
      <t>ニホン</t>
    </rPh>
    <rPh sb="2" eb="4">
      <t>コウクウ</t>
    </rPh>
    <phoneticPr fontId="6"/>
  </si>
  <si>
    <t>日大明誠</t>
    <rPh sb="0" eb="2">
      <t>ニチダイ</t>
    </rPh>
    <rPh sb="2" eb="4">
      <t>メイセイ</t>
    </rPh>
    <phoneticPr fontId="6"/>
  </si>
  <si>
    <t>帝京第三</t>
    <rPh sb="0" eb="2">
      <t>テイキョウ</t>
    </rPh>
    <rPh sb="2" eb="4">
      <t>ダイサン</t>
    </rPh>
    <phoneticPr fontId="6"/>
  </si>
  <si>
    <t>北信越</t>
    <rPh sb="0" eb="3">
      <t>ホクシンエツ</t>
    </rPh>
    <phoneticPr fontId="6"/>
  </si>
  <si>
    <t>星稜</t>
  </si>
  <si>
    <t>北信越</t>
    <rPh sb="0" eb="3">
      <t>ホクシンエツ</t>
    </rPh>
    <phoneticPr fontId="8"/>
  </si>
  <si>
    <t>No</t>
    <phoneticPr fontId="8"/>
  </si>
  <si>
    <t>新津工</t>
  </si>
  <si>
    <t>五泉</t>
  </si>
  <si>
    <t>長岡</t>
  </si>
  <si>
    <t>長岡工</t>
  </si>
  <si>
    <t>三条</t>
  </si>
  <si>
    <t>三条東</t>
  </si>
  <si>
    <t>加茂</t>
  </si>
  <si>
    <t>小出</t>
  </si>
  <si>
    <t>国際情報</t>
  </si>
  <si>
    <t>六日町</t>
  </si>
  <si>
    <t>十日町</t>
  </si>
  <si>
    <t>帝京長岡</t>
  </si>
  <si>
    <t>柏崎</t>
  </si>
  <si>
    <t>柏崎工</t>
  </si>
  <si>
    <t>高田</t>
  </si>
  <si>
    <t>上越</t>
  </si>
  <si>
    <t>関根学園</t>
  </si>
  <si>
    <t>長岡工専</t>
  </si>
  <si>
    <t>長野</t>
  </si>
  <si>
    <t>岩村田</t>
  </si>
  <si>
    <t>上田西</t>
  </si>
  <si>
    <t>佐久長聖</t>
  </si>
  <si>
    <t>茅野</t>
  </si>
  <si>
    <t>諏訪清陵</t>
  </si>
  <si>
    <t>諏訪二葉</t>
  </si>
  <si>
    <t>下諏訪向陽</t>
  </si>
  <si>
    <t>岡谷南</t>
  </si>
  <si>
    <t>伊那北</t>
  </si>
  <si>
    <t>赤穂</t>
  </si>
  <si>
    <t>駒ケ根工業</t>
  </si>
  <si>
    <t>田川</t>
  </si>
  <si>
    <t>梓川</t>
  </si>
  <si>
    <t>松本工業</t>
  </si>
  <si>
    <t>松本県ケ丘</t>
  </si>
  <si>
    <t>松本美須々ケ丘</t>
  </si>
  <si>
    <t>松本深志</t>
  </si>
  <si>
    <t>松本蟻ケ崎</t>
  </si>
  <si>
    <t>豊科</t>
  </si>
  <si>
    <t>松商学園</t>
  </si>
  <si>
    <t>松本第一</t>
  </si>
  <si>
    <t>東海</t>
    <rPh sb="0" eb="2">
      <t>トウカイ</t>
    </rPh>
    <phoneticPr fontId="6"/>
  </si>
  <si>
    <t>関商工</t>
    <rPh sb="0" eb="1">
      <t>セキ</t>
    </rPh>
    <rPh sb="1" eb="2">
      <t>ショウ</t>
    </rPh>
    <rPh sb="2" eb="3">
      <t>コウ</t>
    </rPh>
    <phoneticPr fontId="14"/>
  </si>
  <si>
    <t>八百津</t>
    <rPh sb="0" eb="3">
      <t>ヤオツ</t>
    </rPh>
    <phoneticPr fontId="14"/>
  </si>
  <si>
    <t>可児</t>
    <rPh sb="0" eb="2">
      <t>カニ</t>
    </rPh>
    <phoneticPr fontId="14"/>
  </si>
  <si>
    <t>可児工</t>
    <rPh sb="0" eb="2">
      <t>カニ</t>
    </rPh>
    <rPh sb="2" eb="3">
      <t>コウ</t>
    </rPh>
    <phoneticPr fontId="14"/>
  </si>
  <si>
    <t>帝京大可児</t>
    <rPh sb="0" eb="2">
      <t>テイキョウ</t>
    </rPh>
    <rPh sb="2" eb="3">
      <t>ダイ</t>
    </rPh>
    <rPh sb="3" eb="5">
      <t>カニ</t>
    </rPh>
    <phoneticPr fontId="14"/>
  </si>
  <si>
    <t>多治見</t>
    <rPh sb="0" eb="3">
      <t>タジミ</t>
    </rPh>
    <phoneticPr fontId="14"/>
  </si>
  <si>
    <t>瑞浪</t>
    <rPh sb="0" eb="2">
      <t>ミズナミ</t>
    </rPh>
    <phoneticPr fontId="14"/>
  </si>
  <si>
    <t>土岐紅陵</t>
    <rPh sb="0" eb="2">
      <t>トキ</t>
    </rPh>
    <rPh sb="2" eb="3">
      <t>クレナイ</t>
    </rPh>
    <rPh sb="3" eb="4">
      <t>リョウ</t>
    </rPh>
    <phoneticPr fontId="14"/>
  </si>
  <si>
    <t>恵那</t>
    <rPh sb="0" eb="2">
      <t>エナ</t>
    </rPh>
    <phoneticPr fontId="14"/>
  </si>
  <si>
    <t>中津</t>
    <rPh sb="0" eb="2">
      <t>ナカツ</t>
    </rPh>
    <phoneticPr fontId="14"/>
  </si>
  <si>
    <t>坂下</t>
    <rPh sb="0" eb="2">
      <t>サカシタ</t>
    </rPh>
    <phoneticPr fontId="14"/>
  </si>
  <si>
    <t>麗澤瑞浪</t>
    <rPh sb="0" eb="1">
      <t>レイ</t>
    </rPh>
    <rPh sb="1" eb="2">
      <t>タク</t>
    </rPh>
    <rPh sb="2" eb="4">
      <t>ミズナミ</t>
    </rPh>
    <phoneticPr fontId="14"/>
  </si>
  <si>
    <t>島田工</t>
  </si>
  <si>
    <t>島田商</t>
  </si>
  <si>
    <t>静岡北</t>
  </si>
  <si>
    <t>静岡大成</t>
  </si>
  <si>
    <t>静岡雙葉</t>
  </si>
  <si>
    <t>静岡英和</t>
  </si>
  <si>
    <t>城南静岡</t>
  </si>
  <si>
    <t>静岡女子</t>
  </si>
  <si>
    <t>常葉大常葉</t>
  </si>
  <si>
    <t>常葉大橘</t>
  </si>
  <si>
    <t>静岡学園</t>
  </si>
  <si>
    <t>静岡聖光</t>
  </si>
  <si>
    <t>焼津</t>
  </si>
  <si>
    <t>藤枝明誠</t>
  </si>
  <si>
    <t>静清</t>
  </si>
  <si>
    <t>掛川西</t>
  </si>
  <si>
    <t>掛川工</t>
  </si>
  <si>
    <t>愛知</t>
    <rPh sb="0" eb="2">
      <t>アイチ</t>
    </rPh>
    <phoneticPr fontId="6"/>
  </si>
  <si>
    <t>愛知工業</t>
    <rPh sb="0" eb="2">
      <t>アイチ</t>
    </rPh>
    <rPh sb="2" eb="4">
      <t>コウギョウ</t>
    </rPh>
    <phoneticPr fontId="6"/>
  </si>
  <si>
    <t>愛知工業大学名電</t>
    <rPh sb="0" eb="2">
      <t>アイチ</t>
    </rPh>
    <rPh sb="2" eb="4">
      <t>コウギョウ</t>
    </rPh>
    <rPh sb="4" eb="6">
      <t>ダイガク</t>
    </rPh>
    <rPh sb="6" eb="8">
      <t>メイデン</t>
    </rPh>
    <phoneticPr fontId="6"/>
  </si>
  <si>
    <t>旭野</t>
    <rPh sb="0" eb="2">
      <t>アサヒノ</t>
    </rPh>
    <phoneticPr fontId="6"/>
  </si>
  <si>
    <t>栄徳</t>
    <rPh sb="0" eb="2">
      <t>エイトク</t>
    </rPh>
    <phoneticPr fontId="6"/>
  </si>
  <si>
    <t>春日井</t>
    <rPh sb="0" eb="3">
      <t>カスガイ</t>
    </rPh>
    <phoneticPr fontId="6"/>
  </si>
  <si>
    <t>春日井工業</t>
    <rPh sb="0" eb="3">
      <t>カスガイ</t>
    </rPh>
    <rPh sb="3" eb="5">
      <t>コウギョウ</t>
    </rPh>
    <phoneticPr fontId="6"/>
  </si>
  <si>
    <t>春日井西</t>
    <rPh sb="0" eb="3">
      <t>カスガイ</t>
    </rPh>
    <rPh sb="3" eb="4">
      <t>ニシ</t>
    </rPh>
    <phoneticPr fontId="6"/>
  </si>
  <si>
    <t>春日井南</t>
    <rPh sb="0" eb="3">
      <t>カスガイ</t>
    </rPh>
    <rPh sb="3" eb="4">
      <t>ミナミ</t>
    </rPh>
    <phoneticPr fontId="6"/>
  </si>
  <si>
    <t>菊華</t>
    <rPh sb="0" eb="1">
      <t>キク</t>
    </rPh>
    <rPh sb="1" eb="2">
      <t>ハナ</t>
    </rPh>
    <phoneticPr fontId="6"/>
  </si>
  <si>
    <t>菊里</t>
    <rPh sb="0" eb="1">
      <t>キク</t>
    </rPh>
    <rPh sb="1" eb="2">
      <t>サト</t>
    </rPh>
    <phoneticPr fontId="6"/>
  </si>
  <si>
    <t>北</t>
    <rPh sb="0" eb="1">
      <t>キタ</t>
    </rPh>
    <phoneticPr fontId="6"/>
  </si>
  <si>
    <t>高蔵寺</t>
    <rPh sb="0" eb="2">
      <t>コウゾウ</t>
    </rPh>
    <rPh sb="2" eb="3">
      <t>テラ</t>
    </rPh>
    <phoneticPr fontId="6"/>
  </si>
  <si>
    <t>市工芸</t>
    <rPh sb="0" eb="1">
      <t>シ</t>
    </rPh>
    <rPh sb="1" eb="2">
      <t>コウ</t>
    </rPh>
    <rPh sb="2" eb="3">
      <t>ゲイ</t>
    </rPh>
    <phoneticPr fontId="6"/>
  </si>
  <si>
    <t>西陵</t>
    <rPh sb="0" eb="2">
      <t>セイリョウ</t>
    </rPh>
    <phoneticPr fontId="6"/>
  </si>
  <si>
    <t>瀬戸</t>
    <rPh sb="0" eb="2">
      <t>セト</t>
    </rPh>
    <phoneticPr fontId="6"/>
  </si>
  <si>
    <t>瀬戸北総合</t>
    <rPh sb="0" eb="2">
      <t>セト</t>
    </rPh>
    <rPh sb="2" eb="3">
      <t>キタ</t>
    </rPh>
    <rPh sb="3" eb="5">
      <t>ソウゴウ</t>
    </rPh>
    <phoneticPr fontId="6"/>
  </si>
  <si>
    <t>瀬戸西</t>
    <rPh sb="0" eb="2">
      <t>セト</t>
    </rPh>
    <rPh sb="2" eb="3">
      <t>ニシ</t>
    </rPh>
    <phoneticPr fontId="6"/>
  </si>
  <si>
    <t>瀬戸窯業</t>
    <rPh sb="0" eb="2">
      <t>セト</t>
    </rPh>
    <rPh sb="2" eb="4">
      <t>ヨウギョウ</t>
    </rPh>
    <phoneticPr fontId="6"/>
  </si>
  <si>
    <t>東邦</t>
    <rPh sb="0" eb="2">
      <t>トウホウ</t>
    </rPh>
    <phoneticPr fontId="6"/>
  </si>
  <si>
    <t>長久手</t>
    <rPh sb="0" eb="3">
      <t>ナガクテ</t>
    </rPh>
    <phoneticPr fontId="6"/>
  </si>
  <si>
    <t>名古屋</t>
    <rPh sb="0" eb="3">
      <t>ナゴヤ</t>
    </rPh>
    <phoneticPr fontId="6"/>
  </si>
  <si>
    <t>春日丘</t>
    <rPh sb="0" eb="1">
      <t>ハル</t>
    </rPh>
    <rPh sb="1" eb="2">
      <t>ヒ</t>
    </rPh>
    <rPh sb="2" eb="3">
      <t>オカ</t>
    </rPh>
    <phoneticPr fontId="6"/>
  </si>
  <si>
    <t>名東</t>
    <rPh sb="0" eb="2">
      <t>メイトウ</t>
    </rPh>
    <phoneticPr fontId="6"/>
  </si>
  <si>
    <t>明和</t>
    <rPh sb="0" eb="2">
      <t>メイワ</t>
    </rPh>
    <phoneticPr fontId="6"/>
  </si>
  <si>
    <t>守山</t>
    <rPh sb="0" eb="2">
      <t>モリヤマ</t>
    </rPh>
    <phoneticPr fontId="6"/>
  </si>
  <si>
    <t>千種</t>
    <rPh sb="0" eb="2">
      <t>チクサ</t>
    </rPh>
    <phoneticPr fontId="6"/>
  </si>
  <si>
    <t>中村</t>
    <rPh sb="0" eb="2">
      <t>ナカムラ</t>
    </rPh>
    <phoneticPr fontId="6"/>
  </si>
  <si>
    <t>名古屋経済大学高蔵</t>
    <rPh sb="0" eb="3">
      <t>ナゴヤ</t>
    </rPh>
    <rPh sb="3" eb="5">
      <t>ケイザイ</t>
    </rPh>
    <rPh sb="5" eb="7">
      <t>ダイガク</t>
    </rPh>
    <rPh sb="7" eb="8">
      <t>タカ</t>
    </rPh>
    <rPh sb="8" eb="9">
      <t>クラ</t>
    </rPh>
    <phoneticPr fontId="6"/>
  </si>
  <si>
    <t>豊明</t>
    <rPh sb="0" eb="2">
      <t>トヨアケ</t>
    </rPh>
    <phoneticPr fontId="6"/>
  </si>
  <si>
    <t>東海工業専門学校</t>
    <rPh sb="0" eb="2">
      <t>トウカイ</t>
    </rPh>
    <rPh sb="2" eb="4">
      <t>コウギョウ</t>
    </rPh>
    <rPh sb="4" eb="6">
      <t>センモン</t>
    </rPh>
    <rPh sb="6" eb="8">
      <t>ガッコウ</t>
    </rPh>
    <phoneticPr fontId="6"/>
  </si>
  <si>
    <t>大同</t>
    <rPh sb="0" eb="2">
      <t>ダイドウ</t>
    </rPh>
    <phoneticPr fontId="6"/>
  </si>
  <si>
    <t>名古屋工学院専門学校</t>
    <rPh sb="0" eb="3">
      <t>ナゴヤ</t>
    </rPh>
    <rPh sb="3" eb="4">
      <t>コウ</t>
    </rPh>
    <rPh sb="4" eb="6">
      <t>ガクイン</t>
    </rPh>
    <rPh sb="6" eb="8">
      <t>センモン</t>
    </rPh>
    <rPh sb="8" eb="10">
      <t>ガッコウ</t>
    </rPh>
    <phoneticPr fontId="6"/>
  </si>
  <si>
    <t>富田</t>
    <rPh sb="0" eb="2">
      <t>トミタ</t>
    </rPh>
    <phoneticPr fontId="6"/>
  </si>
  <si>
    <t>熱田</t>
    <rPh sb="0" eb="2">
      <t>アツタ</t>
    </rPh>
    <phoneticPr fontId="6"/>
  </si>
  <si>
    <t>名古屋南</t>
    <rPh sb="0" eb="3">
      <t>ナゴヤ</t>
    </rPh>
    <rPh sb="3" eb="4">
      <t>ミナミ</t>
    </rPh>
    <phoneticPr fontId="6"/>
  </si>
  <si>
    <t>瑞陵</t>
    <rPh sb="0" eb="1">
      <t>ミズ</t>
    </rPh>
    <rPh sb="1" eb="2">
      <t>リョウ</t>
    </rPh>
    <phoneticPr fontId="6"/>
  </si>
  <si>
    <t>東郷</t>
    <rPh sb="0" eb="2">
      <t>トウゴウ</t>
    </rPh>
    <phoneticPr fontId="6"/>
  </si>
  <si>
    <t>名城大学附属</t>
    <rPh sb="0" eb="2">
      <t>メイジョウ</t>
    </rPh>
    <rPh sb="2" eb="4">
      <t>ダイガク</t>
    </rPh>
    <rPh sb="4" eb="6">
      <t>フゾク</t>
    </rPh>
    <phoneticPr fontId="6"/>
  </si>
  <si>
    <t>桜台</t>
    <rPh sb="0" eb="1">
      <t>サクラ</t>
    </rPh>
    <rPh sb="1" eb="2">
      <t>ダイ</t>
    </rPh>
    <phoneticPr fontId="6"/>
  </si>
  <si>
    <t>南山男子</t>
    <rPh sb="0" eb="2">
      <t>ナンザン</t>
    </rPh>
    <rPh sb="2" eb="4">
      <t>ダンシ</t>
    </rPh>
    <phoneticPr fontId="6"/>
  </si>
  <si>
    <t>中京大学附属中京</t>
    <rPh sb="0" eb="2">
      <t>チュウキョウ</t>
    </rPh>
    <rPh sb="2" eb="4">
      <t>ダイガク</t>
    </rPh>
    <rPh sb="4" eb="6">
      <t>フゾク</t>
    </rPh>
    <rPh sb="6" eb="8">
      <t>チュウキョウ</t>
    </rPh>
    <phoneticPr fontId="6"/>
  </si>
  <si>
    <t>東海学園</t>
    <rPh sb="0" eb="2">
      <t>トウカイ</t>
    </rPh>
    <rPh sb="2" eb="4">
      <t>ガクエン</t>
    </rPh>
    <phoneticPr fontId="6"/>
  </si>
  <si>
    <t>愛知みずほ大学瑞穂</t>
    <rPh sb="0" eb="2">
      <t>アイチ</t>
    </rPh>
    <rPh sb="5" eb="7">
      <t>ダイガク</t>
    </rPh>
    <rPh sb="7" eb="9">
      <t>ミズホ</t>
    </rPh>
    <phoneticPr fontId="6"/>
  </si>
  <si>
    <t>惟信</t>
    <rPh sb="0" eb="1">
      <t>イ</t>
    </rPh>
    <rPh sb="1" eb="2">
      <t>シン</t>
    </rPh>
    <phoneticPr fontId="6"/>
  </si>
  <si>
    <t>日進西</t>
    <rPh sb="0" eb="2">
      <t>ニッシン</t>
    </rPh>
    <rPh sb="2" eb="3">
      <t>ニシ</t>
    </rPh>
    <phoneticPr fontId="6"/>
  </si>
  <si>
    <t>向陽</t>
    <rPh sb="0" eb="2">
      <t>コウヨウ</t>
    </rPh>
    <phoneticPr fontId="6"/>
  </si>
  <si>
    <t>桜丘</t>
    <rPh sb="0" eb="1">
      <t>サクラ</t>
    </rPh>
    <rPh sb="1" eb="2">
      <t>オカ</t>
    </rPh>
    <phoneticPr fontId="6"/>
  </si>
  <si>
    <t>豊丘</t>
    <rPh sb="0" eb="1">
      <t>ユタカ</t>
    </rPh>
    <rPh sb="1" eb="2">
      <t>オカ</t>
    </rPh>
    <phoneticPr fontId="6"/>
  </si>
  <si>
    <t>国府</t>
    <rPh sb="0" eb="1">
      <t>クニ</t>
    </rPh>
    <rPh sb="1" eb="2">
      <t>フ</t>
    </rPh>
    <phoneticPr fontId="6"/>
  </si>
  <si>
    <t>作手</t>
    <rPh sb="0" eb="1">
      <t>サク</t>
    </rPh>
    <rPh sb="1" eb="2">
      <t>テ</t>
    </rPh>
    <phoneticPr fontId="6"/>
  </si>
  <si>
    <t>小坂井</t>
    <rPh sb="0" eb="3">
      <t>コザカイ</t>
    </rPh>
    <phoneticPr fontId="6"/>
  </si>
  <si>
    <t>御津</t>
    <rPh sb="0" eb="1">
      <t>オン</t>
    </rPh>
    <rPh sb="1" eb="2">
      <t>ツ</t>
    </rPh>
    <phoneticPr fontId="6"/>
  </si>
  <si>
    <t>三谷水産</t>
    <rPh sb="0" eb="2">
      <t>ミタニ</t>
    </rPh>
    <rPh sb="2" eb="4">
      <t>スイサン</t>
    </rPh>
    <phoneticPr fontId="6"/>
  </si>
  <si>
    <t>豊橋南</t>
    <rPh sb="0" eb="2">
      <t>トヨハシ</t>
    </rPh>
    <rPh sb="2" eb="3">
      <t>ミナミ</t>
    </rPh>
    <phoneticPr fontId="6"/>
  </si>
  <si>
    <t>碧南</t>
    <rPh sb="0" eb="2">
      <t>ヘキナン</t>
    </rPh>
    <phoneticPr fontId="6"/>
  </si>
  <si>
    <t>碧南工業</t>
    <rPh sb="0" eb="2">
      <t>ヘキナン</t>
    </rPh>
    <rPh sb="2" eb="4">
      <t>コウギョウ</t>
    </rPh>
    <phoneticPr fontId="6"/>
  </si>
  <si>
    <t>吉良</t>
    <rPh sb="0" eb="2">
      <t>キラ</t>
    </rPh>
    <phoneticPr fontId="6"/>
  </si>
  <si>
    <t>幸田</t>
    <rPh sb="0" eb="1">
      <t>サチ</t>
    </rPh>
    <rPh sb="1" eb="2">
      <t>タ</t>
    </rPh>
    <phoneticPr fontId="6"/>
  </si>
  <si>
    <t>三好</t>
    <rPh sb="0" eb="2">
      <t>ミヨシ</t>
    </rPh>
    <phoneticPr fontId="6"/>
  </si>
  <si>
    <t>加茂丘</t>
    <rPh sb="0" eb="2">
      <t>カモ</t>
    </rPh>
    <rPh sb="2" eb="3">
      <t>オカ</t>
    </rPh>
    <phoneticPr fontId="6"/>
  </si>
  <si>
    <t>豊田</t>
    <rPh sb="0" eb="2">
      <t>トヨタ</t>
    </rPh>
    <phoneticPr fontId="6"/>
  </si>
  <si>
    <t>愛知教育大学附属</t>
    <rPh sb="0" eb="2">
      <t>アイチ</t>
    </rPh>
    <rPh sb="2" eb="4">
      <t>キョウイク</t>
    </rPh>
    <rPh sb="4" eb="6">
      <t>ダイガク</t>
    </rPh>
    <rPh sb="6" eb="8">
      <t>フゾク</t>
    </rPh>
    <phoneticPr fontId="6"/>
  </si>
  <si>
    <t>岡崎城西</t>
    <rPh sb="0" eb="2">
      <t>オカザキ</t>
    </rPh>
    <rPh sb="2" eb="3">
      <t>シロ</t>
    </rPh>
    <rPh sb="3" eb="4">
      <t>ニシ</t>
    </rPh>
    <phoneticPr fontId="6"/>
  </si>
  <si>
    <t>光ケ丘女子</t>
    <rPh sb="0" eb="1">
      <t>ヒカリ</t>
    </rPh>
    <rPh sb="2" eb="3">
      <t>オカ</t>
    </rPh>
    <rPh sb="3" eb="5">
      <t>ジョシ</t>
    </rPh>
    <phoneticPr fontId="6"/>
  </si>
  <si>
    <t>杜若</t>
    <rPh sb="0" eb="1">
      <t>モリ</t>
    </rPh>
    <rPh sb="1" eb="2">
      <t>ワカ</t>
    </rPh>
    <phoneticPr fontId="6"/>
  </si>
  <si>
    <t>安城学園</t>
    <rPh sb="0" eb="2">
      <t>アンジョウ</t>
    </rPh>
    <rPh sb="2" eb="4">
      <t>ガクエン</t>
    </rPh>
    <phoneticPr fontId="6"/>
  </si>
  <si>
    <t>愛知産業大学三河</t>
    <rPh sb="0" eb="2">
      <t>アイチ</t>
    </rPh>
    <rPh sb="2" eb="4">
      <t>サンギョウ</t>
    </rPh>
    <rPh sb="4" eb="6">
      <t>ダイガク</t>
    </rPh>
    <rPh sb="6" eb="8">
      <t>ミカワ</t>
    </rPh>
    <phoneticPr fontId="6"/>
  </si>
  <si>
    <t>南山国際</t>
    <rPh sb="0" eb="2">
      <t>ナンザン</t>
    </rPh>
    <rPh sb="2" eb="4">
      <t>コクサイ</t>
    </rPh>
    <phoneticPr fontId="6"/>
  </si>
  <si>
    <t>刈谷</t>
    <rPh sb="0" eb="2">
      <t>カリヤ</t>
    </rPh>
    <phoneticPr fontId="6"/>
  </si>
  <si>
    <t>刈谷北</t>
    <rPh sb="0" eb="2">
      <t>カリヤ</t>
    </rPh>
    <rPh sb="2" eb="3">
      <t>キタ</t>
    </rPh>
    <phoneticPr fontId="6"/>
  </si>
  <si>
    <t>刈谷工業</t>
    <rPh sb="0" eb="2">
      <t>カリヤ</t>
    </rPh>
    <rPh sb="2" eb="4">
      <t>コウギョウ</t>
    </rPh>
    <phoneticPr fontId="6"/>
  </si>
  <si>
    <t>豊田西</t>
    <rPh sb="0" eb="2">
      <t>トヨタ</t>
    </rPh>
    <rPh sb="2" eb="3">
      <t>ニシ</t>
    </rPh>
    <phoneticPr fontId="6"/>
  </si>
  <si>
    <t>豊田北</t>
    <rPh sb="0" eb="2">
      <t>トヨタ</t>
    </rPh>
    <rPh sb="2" eb="3">
      <t>キタ</t>
    </rPh>
    <phoneticPr fontId="6"/>
  </si>
  <si>
    <t>豊田東</t>
    <rPh sb="0" eb="2">
      <t>トヨタ</t>
    </rPh>
    <rPh sb="2" eb="3">
      <t>ヒガシ</t>
    </rPh>
    <phoneticPr fontId="6"/>
  </si>
  <si>
    <t>豊田南</t>
    <rPh sb="0" eb="2">
      <t>トヨタ</t>
    </rPh>
    <rPh sb="2" eb="3">
      <t>ミナミ</t>
    </rPh>
    <phoneticPr fontId="6"/>
  </si>
  <si>
    <t>豊田工業</t>
    <rPh sb="0" eb="2">
      <t>トヨタ</t>
    </rPh>
    <rPh sb="2" eb="4">
      <t>コウギョウ</t>
    </rPh>
    <phoneticPr fontId="6"/>
  </si>
  <si>
    <t>衣台</t>
    <rPh sb="0" eb="1">
      <t>コロモ</t>
    </rPh>
    <rPh sb="1" eb="2">
      <t>ダイ</t>
    </rPh>
    <phoneticPr fontId="6"/>
  </si>
  <si>
    <t>安城東</t>
    <rPh sb="0" eb="2">
      <t>アンジョウ</t>
    </rPh>
    <rPh sb="2" eb="3">
      <t>ヒガシ</t>
    </rPh>
    <phoneticPr fontId="6"/>
  </si>
  <si>
    <t>安城南</t>
    <rPh sb="0" eb="2">
      <t>アンジョウ</t>
    </rPh>
    <rPh sb="2" eb="3">
      <t>ミナミ</t>
    </rPh>
    <phoneticPr fontId="6"/>
  </si>
  <si>
    <t>西尾東</t>
    <rPh sb="0" eb="2">
      <t>ニシオ</t>
    </rPh>
    <rPh sb="2" eb="3">
      <t>ヒガシ</t>
    </rPh>
    <phoneticPr fontId="6"/>
  </si>
  <si>
    <t>鶴城ケ丘</t>
    <rPh sb="0" eb="1">
      <t>ツル</t>
    </rPh>
    <rPh sb="1" eb="2">
      <t>シロ</t>
    </rPh>
    <rPh sb="3" eb="4">
      <t>オカ</t>
    </rPh>
    <phoneticPr fontId="6"/>
  </si>
  <si>
    <t>知立</t>
    <rPh sb="0" eb="2">
      <t>チリュウ</t>
    </rPh>
    <phoneticPr fontId="6"/>
  </si>
  <si>
    <t>知立東</t>
    <rPh sb="0" eb="2">
      <t>チリュウ</t>
    </rPh>
    <rPh sb="2" eb="3">
      <t>ヒガシ</t>
    </rPh>
    <phoneticPr fontId="6"/>
  </si>
  <si>
    <t>一色</t>
    <rPh sb="0" eb="2">
      <t>イッショク</t>
    </rPh>
    <phoneticPr fontId="6"/>
  </si>
  <si>
    <t>安城</t>
    <rPh sb="0" eb="2">
      <t>アンジョウ</t>
    </rPh>
    <phoneticPr fontId="6"/>
  </si>
  <si>
    <t>西尾</t>
    <rPh sb="0" eb="2">
      <t>ニシオ</t>
    </rPh>
    <phoneticPr fontId="6"/>
  </si>
  <si>
    <t>岩津</t>
    <rPh sb="0" eb="2">
      <t>イワツ</t>
    </rPh>
    <phoneticPr fontId="6"/>
  </si>
  <si>
    <t>桑名</t>
    <rPh sb="0" eb="2">
      <t>クワナ</t>
    </rPh>
    <phoneticPr fontId="6"/>
  </si>
  <si>
    <t>桑名西</t>
    <rPh sb="0" eb="2">
      <t>クワナ</t>
    </rPh>
    <rPh sb="2" eb="3">
      <t>ニシ</t>
    </rPh>
    <phoneticPr fontId="6"/>
  </si>
  <si>
    <t>桑名北</t>
    <rPh sb="0" eb="2">
      <t>クワナ</t>
    </rPh>
    <rPh sb="2" eb="3">
      <t>キタ</t>
    </rPh>
    <phoneticPr fontId="6"/>
  </si>
  <si>
    <t>桑名工業</t>
    <rPh sb="0" eb="2">
      <t>クワナ</t>
    </rPh>
    <rPh sb="2" eb="4">
      <t>コウギョウ</t>
    </rPh>
    <phoneticPr fontId="6"/>
  </si>
  <si>
    <t>四日市</t>
    <rPh sb="0" eb="3">
      <t>ヨッカイチ</t>
    </rPh>
    <phoneticPr fontId="6"/>
  </si>
  <si>
    <t>四日市南</t>
    <rPh sb="0" eb="3">
      <t>ヨッカイチ</t>
    </rPh>
    <rPh sb="3" eb="4">
      <t>ミナミ</t>
    </rPh>
    <phoneticPr fontId="6"/>
  </si>
  <si>
    <t>四日市西</t>
    <rPh sb="0" eb="3">
      <t>ヨッカイチ</t>
    </rPh>
    <rPh sb="3" eb="4">
      <t>ニシ</t>
    </rPh>
    <phoneticPr fontId="6"/>
  </si>
  <si>
    <t>四日市四郷</t>
    <rPh sb="0" eb="3">
      <t>ヨッカイチ</t>
    </rPh>
    <rPh sb="3" eb="4">
      <t>ヨン</t>
    </rPh>
    <rPh sb="4" eb="5">
      <t>ゴウ</t>
    </rPh>
    <phoneticPr fontId="6"/>
  </si>
  <si>
    <t>四日市農芸</t>
    <rPh sb="0" eb="3">
      <t>ヨッカイチ</t>
    </rPh>
    <rPh sb="3" eb="5">
      <t>ノウゲイ</t>
    </rPh>
    <phoneticPr fontId="6"/>
  </si>
  <si>
    <t>四日市商業</t>
    <rPh sb="0" eb="3">
      <t>ヨッカイチ</t>
    </rPh>
    <rPh sb="3" eb="4">
      <t>ショウ</t>
    </rPh>
    <rPh sb="4" eb="5">
      <t>ギョウ</t>
    </rPh>
    <phoneticPr fontId="6"/>
  </si>
  <si>
    <t>四日市中央工業</t>
    <rPh sb="0" eb="3">
      <t>ヨッカイチ</t>
    </rPh>
    <rPh sb="3" eb="5">
      <t>チュウオウ</t>
    </rPh>
    <rPh sb="5" eb="7">
      <t>コウギョウ</t>
    </rPh>
    <phoneticPr fontId="6"/>
  </si>
  <si>
    <t>菰野</t>
    <rPh sb="0" eb="2">
      <t>コモノ</t>
    </rPh>
    <phoneticPr fontId="6"/>
  </si>
  <si>
    <t>川越</t>
    <rPh sb="0" eb="2">
      <t>カワゴエ</t>
    </rPh>
    <phoneticPr fontId="6"/>
  </si>
  <si>
    <t>海星</t>
    <rPh sb="0" eb="1">
      <t>ウミ</t>
    </rPh>
    <rPh sb="1" eb="2">
      <t>ホシ</t>
    </rPh>
    <phoneticPr fontId="6"/>
  </si>
  <si>
    <t>四日市メリノール学院</t>
    <rPh sb="0" eb="3">
      <t>ヨッカイチ</t>
    </rPh>
    <rPh sb="8" eb="10">
      <t>ガクイン</t>
    </rPh>
    <phoneticPr fontId="6"/>
  </si>
  <si>
    <t>津田学園</t>
    <rPh sb="0" eb="2">
      <t>ツダ</t>
    </rPh>
    <rPh sb="2" eb="4">
      <t>ガクエン</t>
    </rPh>
    <phoneticPr fontId="6"/>
  </si>
  <si>
    <t>暁</t>
    <rPh sb="0" eb="1">
      <t>アカツキ</t>
    </rPh>
    <phoneticPr fontId="6"/>
  </si>
  <si>
    <t>いなべ総合</t>
    <rPh sb="3" eb="5">
      <t>ソウゴウ</t>
    </rPh>
    <phoneticPr fontId="6"/>
  </si>
  <si>
    <t>白子</t>
    <rPh sb="0" eb="2">
      <t>シロコ</t>
    </rPh>
    <phoneticPr fontId="6"/>
  </si>
  <si>
    <t>石薬師</t>
    <rPh sb="0" eb="1">
      <t>イシ</t>
    </rPh>
    <rPh sb="1" eb="3">
      <t>ヤクシ</t>
    </rPh>
    <phoneticPr fontId="6"/>
  </si>
  <si>
    <t>稲生</t>
    <rPh sb="0" eb="2">
      <t>イノウ</t>
    </rPh>
    <phoneticPr fontId="6"/>
  </si>
  <si>
    <t>津</t>
    <rPh sb="0" eb="1">
      <t>ツ</t>
    </rPh>
    <phoneticPr fontId="6"/>
  </si>
  <si>
    <t>津西</t>
    <rPh sb="0" eb="1">
      <t>ツ</t>
    </rPh>
    <rPh sb="1" eb="2">
      <t>ニシ</t>
    </rPh>
    <phoneticPr fontId="6"/>
  </si>
  <si>
    <t>津東</t>
    <rPh sb="0" eb="1">
      <t>ツ</t>
    </rPh>
    <rPh sb="1" eb="2">
      <t>ヒガシ</t>
    </rPh>
    <phoneticPr fontId="6"/>
  </si>
  <si>
    <t>津商業</t>
    <rPh sb="0" eb="1">
      <t>ツ</t>
    </rPh>
    <rPh sb="1" eb="3">
      <t>ショウギョウ</t>
    </rPh>
    <phoneticPr fontId="6"/>
  </si>
  <si>
    <t>白山</t>
    <rPh sb="0" eb="2">
      <t>ハクサン</t>
    </rPh>
    <phoneticPr fontId="6"/>
  </si>
  <si>
    <t>上野</t>
    <rPh sb="0" eb="2">
      <t>ウエノ</t>
    </rPh>
    <phoneticPr fontId="6"/>
  </si>
  <si>
    <t>伊賀白鳳</t>
    <rPh sb="0" eb="2">
      <t>イガ</t>
    </rPh>
    <rPh sb="2" eb="4">
      <t>ハクホウ</t>
    </rPh>
    <phoneticPr fontId="6"/>
  </si>
  <si>
    <t>飯南</t>
    <rPh sb="0" eb="2">
      <t>イイナン</t>
    </rPh>
    <phoneticPr fontId="6"/>
  </si>
  <si>
    <t>相可</t>
    <rPh sb="0" eb="1">
      <t>アイ</t>
    </rPh>
    <rPh sb="1" eb="2">
      <t>カ</t>
    </rPh>
    <phoneticPr fontId="6"/>
  </si>
  <si>
    <t>宇治山田</t>
    <rPh sb="0" eb="2">
      <t>ウジ</t>
    </rPh>
    <rPh sb="2" eb="4">
      <t>ヤマダ</t>
    </rPh>
    <phoneticPr fontId="6"/>
  </si>
  <si>
    <t>伊勢</t>
    <rPh sb="0" eb="2">
      <t>イセ</t>
    </rPh>
    <phoneticPr fontId="6"/>
  </si>
  <si>
    <t>近畿</t>
    <rPh sb="0" eb="2">
      <t>キンキ</t>
    </rPh>
    <phoneticPr fontId="6"/>
  </si>
  <si>
    <t>高島</t>
  </si>
  <si>
    <t>北大津</t>
    <rPh sb="0" eb="1">
      <t>キタ</t>
    </rPh>
    <rPh sb="1" eb="3">
      <t>オオツ</t>
    </rPh>
    <phoneticPr fontId="6"/>
  </si>
  <si>
    <t>日野</t>
    <rPh sb="0" eb="1">
      <t>ヒ</t>
    </rPh>
    <rPh sb="1" eb="2">
      <t>ノ</t>
    </rPh>
    <phoneticPr fontId="6"/>
  </si>
  <si>
    <t>長浜北星</t>
    <rPh sb="3" eb="4">
      <t>ホシ</t>
    </rPh>
    <phoneticPr fontId="6"/>
  </si>
  <si>
    <t>守山</t>
    <rPh sb="0" eb="2">
      <t>モリヤマ</t>
    </rPh>
    <phoneticPr fontId="14"/>
  </si>
  <si>
    <t>滋賀学園</t>
    <rPh sb="0" eb="2">
      <t>シガ</t>
    </rPh>
    <rPh sb="2" eb="4">
      <t>ガクエン</t>
    </rPh>
    <phoneticPr fontId="14"/>
  </si>
  <si>
    <t>野洲</t>
    <rPh sb="0" eb="2">
      <t>ヤス</t>
    </rPh>
    <phoneticPr fontId="6"/>
  </si>
  <si>
    <t>塔南</t>
    <rPh sb="0" eb="1">
      <t>トウ</t>
    </rPh>
    <rPh sb="1" eb="2">
      <t>ミナミ</t>
    </rPh>
    <phoneticPr fontId="4"/>
  </si>
  <si>
    <t>洛星</t>
    <rPh sb="0" eb="1">
      <t>ラク</t>
    </rPh>
    <rPh sb="1" eb="2">
      <t>ホシ</t>
    </rPh>
    <phoneticPr fontId="4"/>
  </si>
  <si>
    <t>京都橘</t>
    <rPh sb="0" eb="2">
      <t>キョウト</t>
    </rPh>
    <rPh sb="2" eb="3">
      <t>タチバナ</t>
    </rPh>
    <phoneticPr fontId="4"/>
  </si>
  <si>
    <t>同志社女子</t>
    <rPh sb="0" eb="3">
      <t>ドウシシャ</t>
    </rPh>
    <rPh sb="3" eb="5">
      <t>ジョシ</t>
    </rPh>
    <phoneticPr fontId="4"/>
  </si>
  <si>
    <t>京都両洋</t>
    <rPh sb="0" eb="2">
      <t>キョウト</t>
    </rPh>
    <rPh sb="2" eb="3">
      <t>リョウ</t>
    </rPh>
    <rPh sb="3" eb="4">
      <t>ヨウ</t>
    </rPh>
    <phoneticPr fontId="4"/>
  </si>
  <si>
    <t>京都明徳</t>
    <rPh sb="0" eb="2">
      <t>キョウト</t>
    </rPh>
    <rPh sb="2" eb="4">
      <t>メイトク</t>
    </rPh>
    <phoneticPr fontId="4"/>
  </si>
  <si>
    <t>同志社</t>
    <rPh sb="0" eb="3">
      <t>ドウシシャ</t>
    </rPh>
    <phoneticPr fontId="4"/>
  </si>
  <si>
    <t>東山</t>
    <rPh sb="0" eb="2">
      <t>ヒガシヤマ</t>
    </rPh>
    <phoneticPr fontId="4"/>
  </si>
  <si>
    <t>華頂女子</t>
    <rPh sb="0" eb="2">
      <t>カチョウ</t>
    </rPh>
    <rPh sb="2" eb="4">
      <t>ジョシ</t>
    </rPh>
    <phoneticPr fontId="4"/>
  </si>
  <si>
    <t>京都女子</t>
    <rPh sb="0" eb="2">
      <t>キョウト</t>
    </rPh>
    <rPh sb="2" eb="4">
      <t>ジョシ</t>
    </rPh>
    <phoneticPr fontId="4"/>
  </si>
  <si>
    <t>京都学園</t>
    <rPh sb="0" eb="2">
      <t>キョウト</t>
    </rPh>
    <rPh sb="2" eb="4">
      <t>ガクエン</t>
    </rPh>
    <phoneticPr fontId="4"/>
  </si>
  <si>
    <t>京都外大西</t>
    <rPh sb="0" eb="2">
      <t>キョウト</t>
    </rPh>
    <rPh sb="2" eb="4">
      <t>ガイダイ</t>
    </rPh>
    <rPh sb="4" eb="5">
      <t>ニシ</t>
    </rPh>
    <phoneticPr fontId="4"/>
  </si>
  <si>
    <t>京都国際</t>
    <rPh sb="0" eb="2">
      <t>キョウト</t>
    </rPh>
    <rPh sb="2" eb="4">
      <t>コクサイ</t>
    </rPh>
    <phoneticPr fontId="4"/>
  </si>
  <si>
    <t>綾部</t>
    <rPh sb="0" eb="2">
      <t>アヤベ</t>
    </rPh>
    <phoneticPr fontId="4"/>
  </si>
  <si>
    <t>西舞鶴</t>
    <rPh sb="0" eb="3">
      <t>ニシマイヅル</t>
    </rPh>
    <phoneticPr fontId="4"/>
  </si>
  <si>
    <t>峰山</t>
    <rPh sb="0" eb="2">
      <t>ミネヤマ</t>
    </rPh>
    <phoneticPr fontId="4"/>
  </si>
  <si>
    <t>京都共栄</t>
    <rPh sb="0" eb="2">
      <t>キョウト</t>
    </rPh>
    <rPh sb="2" eb="4">
      <t>キョウエイ</t>
    </rPh>
    <phoneticPr fontId="4"/>
  </si>
  <si>
    <t>京都暁星</t>
    <rPh sb="0" eb="2">
      <t>キョウト</t>
    </rPh>
    <rPh sb="2" eb="3">
      <t>アカツキ</t>
    </rPh>
    <rPh sb="3" eb="4">
      <t>ホシ</t>
    </rPh>
    <phoneticPr fontId="4"/>
  </si>
  <si>
    <t>峰山弥栄分校</t>
    <rPh sb="0" eb="2">
      <t>ミネヤマ</t>
    </rPh>
    <rPh sb="2" eb="4">
      <t>ヤサカ</t>
    </rPh>
    <rPh sb="4" eb="6">
      <t>ブンコウ</t>
    </rPh>
    <phoneticPr fontId="4"/>
  </si>
  <si>
    <t>京都精華学園</t>
    <rPh sb="0" eb="2">
      <t>キョウト</t>
    </rPh>
    <rPh sb="2" eb="4">
      <t>セイカ</t>
    </rPh>
    <rPh sb="4" eb="6">
      <t>ガクエン</t>
    </rPh>
    <phoneticPr fontId="4"/>
  </si>
  <si>
    <t>芥川</t>
  </si>
  <si>
    <t>大冠</t>
  </si>
  <si>
    <t>摂津</t>
  </si>
  <si>
    <t>島本</t>
  </si>
  <si>
    <t>大手前</t>
  </si>
  <si>
    <t>茨田</t>
  </si>
  <si>
    <t>港</t>
  </si>
  <si>
    <t>市岡</t>
  </si>
  <si>
    <t>大正</t>
  </si>
  <si>
    <t>寝屋川</t>
  </si>
  <si>
    <t>皐が丘</t>
  </si>
  <si>
    <t>枚方</t>
  </si>
  <si>
    <t>長尾</t>
  </si>
  <si>
    <t>門真なみはや</t>
  </si>
  <si>
    <t>緑風冠</t>
  </si>
  <si>
    <t>野崎</t>
  </si>
  <si>
    <t>交野</t>
  </si>
  <si>
    <t>清水谷</t>
  </si>
  <si>
    <t>高津</t>
  </si>
  <si>
    <t>夕陽丘</t>
  </si>
  <si>
    <t>布施</t>
  </si>
  <si>
    <t>花園</t>
  </si>
  <si>
    <t>みどり清朋</t>
  </si>
  <si>
    <t>かわち野</t>
  </si>
  <si>
    <t>布施北</t>
  </si>
  <si>
    <t>山本</t>
  </si>
  <si>
    <t>八尾北</t>
  </si>
  <si>
    <t>柏原東</t>
  </si>
  <si>
    <t>今宮</t>
  </si>
  <si>
    <t>府大高専</t>
  </si>
  <si>
    <t>咲くやこの花</t>
  </si>
  <si>
    <t>桜宮</t>
  </si>
  <si>
    <t>東</t>
  </si>
  <si>
    <t>大阪市立</t>
  </si>
  <si>
    <t>扇町総合</t>
  </si>
  <si>
    <t>相愛</t>
  </si>
  <si>
    <t>大阪女学院</t>
  </si>
  <si>
    <t>城星学園</t>
  </si>
  <si>
    <t>明星</t>
  </si>
  <si>
    <t>清風</t>
  </si>
  <si>
    <t>大阪星光学院</t>
  </si>
  <si>
    <t>興國</t>
  </si>
  <si>
    <t>大阪夕陽丘</t>
  </si>
  <si>
    <t>金蘭会</t>
  </si>
  <si>
    <t>関大北陽</t>
  </si>
  <si>
    <t>大阪成蹊女子</t>
  </si>
  <si>
    <t>英真学園</t>
  </si>
  <si>
    <t>偕星</t>
  </si>
  <si>
    <t>常翔学園</t>
  </si>
  <si>
    <t>大阪産大附</t>
  </si>
  <si>
    <t>開明</t>
  </si>
  <si>
    <t>桃山学院</t>
  </si>
  <si>
    <t>あべの翔学</t>
  </si>
  <si>
    <t>大谷</t>
  </si>
  <si>
    <t>東大谷</t>
  </si>
  <si>
    <t>精華</t>
  </si>
  <si>
    <t>浪速</t>
  </si>
  <si>
    <t>大阪学芸</t>
  </si>
  <si>
    <t>建国</t>
  </si>
  <si>
    <t>清明学院</t>
  </si>
  <si>
    <t>城南学園</t>
  </si>
  <si>
    <t>大商学園</t>
  </si>
  <si>
    <t>履正社</t>
  </si>
  <si>
    <t>梅花</t>
  </si>
  <si>
    <t>箕面自由</t>
  </si>
  <si>
    <t>アサンプション</t>
  </si>
  <si>
    <t>関大一高</t>
  </si>
  <si>
    <t>大阪学院</t>
  </si>
  <si>
    <t>金蘭千里</t>
  </si>
  <si>
    <t>関西大倉</t>
  </si>
  <si>
    <t>早稲田摂陵</t>
  </si>
  <si>
    <t>追手門学院</t>
  </si>
  <si>
    <t>高槻</t>
  </si>
  <si>
    <t>大阪電通大</t>
  </si>
  <si>
    <t>国際大和田</t>
  </si>
  <si>
    <t>同志社香里</t>
  </si>
  <si>
    <t>常翔啓光学園</t>
  </si>
  <si>
    <t>太成学院高</t>
  </si>
  <si>
    <t>関西創価</t>
  </si>
  <si>
    <t>近大附</t>
  </si>
  <si>
    <t>大商大</t>
  </si>
  <si>
    <t>樟蔭</t>
  </si>
  <si>
    <t>東住吉総合</t>
  </si>
  <si>
    <t>長尾谷</t>
  </si>
  <si>
    <t>天王寺学館</t>
  </si>
  <si>
    <t>だいせん聴覚高等支援</t>
  </si>
  <si>
    <t>神村学園</t>
  </si>
  <si>
    <t>関大高等部</t>
  </si>
  <si>
    <t>神戸甲北</t>
  </si>
  <si>
    <t>滝川第二</t>
  </si>
  <si>
    <t>伊川谷</t>
  </si>
  <si>
    <t>伊川谷北</t>
  </si>
  <si>
    <t>神戸野田</t>
  </si>
  <si>
    <t>神戸龍谷</t>
  </si>
  <si>
    <t>三田</t>
  </si>
  <si>
    <t>神戸科技</t>
  </si>
  <si>
    <t>村野工</t>
  </si>
  <si>
    <t>平城</t>
    <rPh sb="0" eb="2">
      <t>ヘイジョウ</t>
    </rPh>
    <phoneticPr fontId="6"/>
  </si>
  <si>
    <t>帝塚山</t>
    <rPh sb="0" eb="1">
      <t>テイ</t>
    </rPh>
    <rPh sb="1" eb="2">
      <t>ツカ</t>
    </rPh>
    <rPh sb="2" eb="3">
      <t>ヤマ</t>
    </rPh>
    <phoneticPr fontId="6"/>
  </si>
  <si>
    <t>奈良女子大学附属</t>
    <rPh sb="0" eb="2">
      <t>ナラ</t>
    </rPh>
    <rPh sb="2" eb="5">
      <t>ジョシダイ</t>
    </rPh>
    <rPh sb="5" eb="6">
      <t>ガク</t>
    </rPh>
    <rPh sb="6" eb="8">
      <t>フゾク</t>
    </rPh>
    <phoneticPr fontId="6"/>
  </si>
  <si>
    <t>東大寺学園</t>
    <rPh sb="0" eb="3">
      <t>トウダイジ</t>
    </rPh>
    <rPh sb="3" eb="5">
      <t>ガクエン</t>
    </rPh>
    <phoneticPr fontId="6"/>
  </si>
  <si>
    <t>奈良学園</t>
    <rPh sb="0" eb="2">
      <t>ナラ</t>
    </rPh>
    <rPh sb="2" eb="4">
      <t>ガクエン</t>
    </rPh>
    <phoneticPr fontId="6"/>
  </si>
  <si>
    <t>西の京</t>
    <rPh sb="0" eb="1">
      <t>ニシ</t>
    </rPh>
    <rPh sb="2" eb="3">
      <t>キョウ</t>
    </rPh>
    <phoneticPr fontId="6"/>
  </si>
  <si>
    <t>天理</t>
    <rPh sb="0" eb="2">
      <t>テンリ</t>
    </rPh>
    <phoneticPr fontId="6"/>
  </si>
  <si>
    <t>奈良</t>
    <rPh sb="0" eb="2">
      <t>ナラ</t>
    </rPh>
    <phoneticPr fontId="6"/>
  </si>
  <si>
    <t>高円</t>
    <rPh sb="0" eb="1">
      <t>タカ</t>
    </rPh>
    <rPh sb="1" eb="2">
      <t>エン</t>
    </rPh>
    <phoneticPr fontId="6"/>
  </si>
  <si>
    <t>育英西</t>
    <rPh sb="0" eb="2">
      <t>イクエイ</t>
    </rPh>
    <rPh sb="2" eb="3">
      <t>ニシ</t>
    </rPh>
    <phoneticPr fontId="6"/>
  </si>
  <si>
    <t>高取国際</t>
    <rPh sb="0" eb="2">
      <t>タカトリ</t>
    </rPh>
    <rPh sb="2" eb="4">
      <t>コクサイ</t>
    </rPh>
    <phoneticPr fontId="6"/>
  </si>
  <si>
    <t>西和清陵</t>
    <rPh sb="0" eb="2">
      <t>セイワ</t>
    </rPh>
    <rPh sb="2" eb="4">
      <t>セイリョウ</t>
    </rPh>
    <phoneticPr fontId="6"/>
  </si>
  <si>
    <t>西大和学園</t>
    <rPh sb="0" eb="3">
      <t>ニシヤマト</t>
    </rPh>
    <rPh sb="3" eb="5">
      <t>ガクエン</t>
    </rPh>
    <phoneticPr fontId="6"/>
  </si>
  <si>
    <t>登美ケ丘</t>
    <rPh sb="0" eb="2">
      <t>トミ</t>
    </rPh>
    <rPh sb="3" eb="4">
      <t>オカ</t>
    </rPh>
    <phoneticPr fontId="6"/>
  </si>
  <si>
    <t>天理教校学園</t>
    <rPh sb="0" eb="2">
      <t>テンリ</t>
    </rPh>
    <rPh sb="2" eb="4">
      <t>キョウコウ</t>
    </rPh>
    <rPh sb="4" eb="6">
      <t>ガクエン</t>
    </rPh>
    <phoneticPr fontId="6"/>
  </si>
  <si>
    <t>大淀</t>
    <rPh sb="0" eb="2">
      <t>オオヨド</t>
    </rPh>
    <phoneticPr fontId="6"/>
  </si>
  <si>
    <t>御所実業</t>
    <rPh sb="0" eb="2">
      <t>ゴセ</t>
    </rPh>
    <rPh sb="2" eb="4">
      <t>ジツギョウ</t>
    </rPh>
    <phoneticPr fontId="6"/>
  </si>
  <si>
    <t>王寺工業</t>
    <rPh sb="0" eb="2">
      <t>オウジ</t>
    </rPh>
    <rPh sb="2" eb="4">
      <t>コウギョウ</t>
    </rPh>
    <phoneticPr fontId="6"/>
  </si>
  <si>
    <t>市立一条</t>
    <rPh sb="0" eb="2">
      <t>イチリツ</t>
    </rPh>
    <rPh sb="2" eb="4">
      <t>イチジョウ</t>
    </rPh>
    <phoneticPr fontId="6"/>
  </si>
  <si>
    <t>橿原学院</t>
    <rPh sb="0" eb="2">
      <t>カシハラ</t>
    </rPh>
    <rPh sb="2" eb="4">
      <t>ガクイン</t>
    </rPh>
    <phoneticPr fontId="6"/>
  </si>
  <si>
    <t>青翔</t>
    <rPh sb="0" eb="1">
      <t>アオ</t>
    </rPh>
    <phoneticPr fontId="6"/>
  </si>
  <si>
    <t>奈良情報商業</t>
    <rPh sb="0" eb="2">
      <t>ナラ</t>
    </rPh>
    <rPh sb="2" eb="4">
      <t>ジョウホウ</t>
    </rPh>
    <rPh sb="4" eb="6">
      <t>ショウギョウ</t>
    </rPh>
    <phoneticPr fontId="6"/>
  </si>
  <si>
    <t>磯城野</t>
    <rPh sb="0" eb="1">
      <t>イソ</t>
    </rPh>
    <rPh sb="1" eb="3">
      <t>ジョウノ</t>
    </rPh>
    <phoneticPr fontId="6"/>
  </si>
  <si>
    <t>奈良育英</t>
    <rPh sb="0" eb="2">
      <t>ナラ</t>
    </rPh>
    <rPh sb="2" eb="4">
      <t>イクエイ</t>
    </rPh>
    <phoneticPr fontId="6"/>
  </si>
  <si>
    <t>近畿</t>
    <rPh sb="0" eb="2">
      <t>キンキ</t>
    </rPh>
    <phoneticPr fontId="8"/>
  </si>
  <si>
    <t>中国</t>
    <rPh sb="0" eb="2">
      <t>チュウゴク</t>
    </rPh>
    <phoneticPr fontId="6"/>
  </si>
  <si>
    <t>安来</t>
    <rPh sb="0" eb="2">
      <t>ヤスギ</t>
    </rPh>
    <phoneticPr fontId="6"/>
  </si>
  <si>
    <t>隠岐水</t>
    <rPh sb="0" eb="2">
      <t>オキ</t>
    </rPh>
    <rPh sb="2" eb="3">
      <t>スイ</t>
    </rPh>
    <phoneticPr fontId="6"/>
  </si>
  <si>
    <t>松江北</t>
    <rPh sb="0" eb="2">
      <t>マツエ</t>
    </rPh>
    <rPh sb="2" eb="3">
      <t>キタ</t>
    </rPh>
    <phoneticPr fontId="6"/>
  </si>
  <si>
    <t>松江南</t>
    <rPh sb="0" eb="2">
      <t>マツエ</t>
    </rPh>
    <rPh sb="2" eb="3">
      <t>ミナミ</t>
    </rPh>
    <phoneticPr fontId="6"/>
  </si>
  <si>
    <t>松江東</t>
    <rPh sb="0" eb="2">
      <t>マツエ</t>
    </rPh>
    <rPh sb="2" eb="3">
      <t>ヒガシ</t>
    </rPh>
    <phoneticPr fontId="6"/>
  </si>
  <si>
    <t>松江西</t>
    <rPh sb="0" eb="2">
      <t>マツエ</t>
    </rPh>
    <rPh sb="2" eb="3">
      <t>ニシ</t>
    </rPh>
    <phoneticPr fontId="6"/>
  </si>
  <si>
    <t>市立女子</t>
    <rPh sb="0" eb="2">
      <t>イチリツ</t>
    </rPh>
    <rPh sb="2" eb="4">
      <t>ジョシ</t>
    </rPh>
    <phoneticPr fontId="6"/>
  </si>
  <si>
    <t>松徳学院</t>
    <rPh sb="0" eb="2">
      <t>ショウトク</t>
    </rPh>
    <rPh sb="2" eb="4">
      <t>ガクイン</t>
    </rPh>
    <phoneticPr fontId="6"/>
  </si>
  <si>
    <t>開星</t>
    <rPh sb="0" eb="2">
      <t>カイセイ</t>
    </rPh>
    <phoneticPr fontId="6"/>
  </si>
  <si>
    <t>平田</t>
    <rPh sb="0" eb="2">
      <t>ヒラタ</t>
    </rPh>
    <phoneticPr fontId="6"/>
  </si>
  <si>
    <t>出雲</t>
    <rPh sb="0" eb="2">
      <t>イズモ</t>
    </rPh>
    <phoneticPr fontId="6"/>
  </si>
  <si>
    <t>大社</t>
    <rPh sb="0" eb="2">
      <t>タイシャ</t>
    </rPh>
    <phoneticPr fontId="6"/>
  </si>
  <si>
    <t>出雲北陵</t>
    <rPh sb="0" eb="2">
      <t>イズモ</t>
    </rPh>
    <rPh sb="2" eb="4">
      <t>ホクリョウ</t>
    </rPh>
    <phoneticPr fontId="6"/>
  </si>
  <si>
    <t>出雲西</t>
    <rPh sb="0" eb="2">
      <t>イズモ</t>
    </rPh>
    <rPh sb="2" eb="3">
      <t>ニシ</t>
    </rPh>
    <phoneticPr fontId="6"/>
  </si>
  <si>
    <t>大田</t>
    <rPh sb="0" eb="2">
      <t>オオダ</t>
    </rPh>
    <phoneticPr fontId="6"/>
  </si>
  <si>
    <t>浜田</t>
    <rPh sb="0" eb="2">
      <t>ハマダ</t>
    </rPh>
    <phoneticPr fontId="6"/>
  </si>
  <si>
    <t>益田</t>
    <rPh sb="0" eb="2">
      <t>マスダ</t>
    </rPh>
    <phoneticPr fontId="6"/>
  </si>
  <si>
    <t>益田翔陽</t>
    <rPh sb="0" eb="2">
      <t>マスダ</t>
    </rPh>
    <rPh sb="2" eb="4">
      <t>ショウヨウ</t>
    </rPh>
    <phoneticPr fontId="6"/>
  </si>
  <si>
    <t>岡山商科大附属</t>
  </si>
  <si>
    <t>山陽女子</t>
  </si>
  <si>
    <t>岡山理科大附属</t>
  </si>
  <si>
    <t>岡山学芸館</t>
  </si>
  <si>
    <t>吉備高原学園</t>
  </si>
  <si>
    <t>川崎医科大附属</t>
  </si>
  <si>
    <t>岡山白陵</t>
  </si>
  <si>
    <t>朝日塾</t>
    <rPh sb="0" eb="2">
      <t>アサヒ</t>
    </rPh>
    <rPh sb="2" eb="3">
      <t>ジュク</t>
    </rPh>
    <phoneticPr fontId="14"/>
  </si>
  <si>
    <t>就実</t>
    <rPh sb="0" eb="2">
      <t>シュウジツ</t>
    </rPh>
    <phoneticPr fontId="14"/>
  </si>
  <si>
    <t>作陽</t>
    <rPh sb="0" eb="2">
      <t>サクヨウ</t>
    </rPh>
    <phoneticPr fontId="14"/>
  </si>
  <si>
    <t>水島工業</t>
    <rPh sb="0" eb="2">
      <t>ミズシマ</t>
    </rPh>
    <rPh sb="2" eb="4">
      <t>コウギョウ</t>
    </rPh>
    <phoneticPr fontId="14"/>
  </si>
  <si>
    <t>明誠</t>
    <rPh sb="0" eb="2">
      <t>メイセイ</t>
    </rPh>
    <phoneticPr fontId="6"/>
  </si>
  <si>
    <t>広陵高等学校</t>
  </si>
  <si>
    <t>山陽高等学校</t>
  </si>
  <si>
    <t>崇徳高等学校</t>
  </si>
  <si>
    <t>広島学院高等学校</t>
  </si>
  <si>
    <t>広島城北高等学校</t>
  </si>
  <si>
    <t>広島工業大学高等学校</t>
  </si>
  <si>
    <t>広島国際学院高等学校</t>
  </si>
  <si>
    <t>廿日市西高等学校</t>
  </si>
  <si>
    <t>安芸南高等学校</t>
  </si>
  <si>
    <t>福山誠之館高等学校</t>
  </si>
  <si>
    <t>福山葦陽高等学校</t>
  </si>
  <si>
    <t>呉三津田高等学校</t>
  </si>
  <si>
    <t>呉工業高等学校</t>
  </si>
  <si>
    <t>呉商業高等学校</t>
  </si>
  <si>
    <t>広高等学校</t>
  </si>
  <si>
    <t>呉工業高等専門学校</t>
  </si>
  <si>
    <t>宇部</t>
  </si>
  <si>
    <t>宇部西</t>
  </si>
  <si>
    <t>宇部鴻城</t>
  </si>
  <si>
    <t>萩</t>
  </si>
  <si>
    <t>四国</t>
    <rPh sb="0" eb="2">
      <t>シコク</t>
    </rPh>
    <phoneticPr fontId="6"/>
  </si>
  <si>
    <t>城東</t>
    <rPh sb="0" eb="2">
      <t>ジョウトウ</t>
    </rPh>
    <phoneticPr fontId="6"/>
  </si>
  <si>
    <t>城南</t>
    <rPh sb="0" eb="2">
      <t>ジョウナン</t>
    </rPh>
    <phoneticPr fontId="6"/>
  </si>
  <si>
    <t>城北</t>
    <rPh sb="0" eb="2">
      <t>ジョウホク</t>
    </rPh>
    <phoneticPr fontId="6"/>
  </si>
  <si>
    <t>城ノ内</t>
    <rPh sb="0" eb="1">
      <t>ジョウ</t>
    </rPh>
    <rPh sb="2" eb="3">
      <t>ウチ</t>
    </rPh>
    <phoneticPr fontId="6"/>
  </si>
  <si>
    <t>徳島市立</t>
    <rPh sb="0" eb="2">
      <t>トクシマ</t>
    </rPh>
    <rPh sb="2" eb="4">
      <t>シリツ</t>
    </rPh>
    <phoneticPr fontId="6"/>
  </si>
  <si>
    <t>徳島科学技術</t>
    <rPh sb="0" eb="2">
      <t>トクシマ</t>
    </rPh>
    <rPh sb="2" eb="4">
      <t>カガク</t>
    </rPh>
    <rPh sb="4" eb="6">
      <t>ギジュツ</t>
    </rPh>
    <phoneticPr fontId="6"/>
  </si>
  <si>
    <t>徳島商業</t>
    <rPh sb="0" eb="2">
      <t>トクシマ</t>
    </rPh>
    <rPh sb="2" eb="4">
      <t>ショウギョウ</t>
    </rPh>
    <phoneticPr fontId="6"/>
  </si>
  <si>
    <t>小松島</t>
    <rPh sb="0" eb="3">
      <t>コマツシマ</t>
    </rPh>
    <phoneticPr fontId="6"/>
  </si>
  <si>
    <t>小松島西</t>
    <rPh sb="0" eb="3">
      <t>コマツシマ</t>
    </rPh>
    <rPh sb="3" eb="4">
      <t>ニシ</t>
    </rPh>
    <phoneticPr fontId="6"/>
  </si>
  <si>
    <t>富岡西</t>
    <rPh sb="0" eb="2">
      <t>トミオカ</t>
    </rPh>
    <rPh sb="2" eb="3">
      <t>ニシ</t>
    </rPh>
    <phoneticPr fontId="6"/>
  </si>
  <si>
    <t>鳴門</t>
    <rPh sb="0" eb="2">
      <t>ナルト</t>
    </rPh>
    <phoneticPr fontId="6"/>
  </si>
  <si>
    <t>鳴門渦潮</t>
    <rPh sb="0" eb="2">
      <t>ナルト</t>
    </rPh>
    <rPh sb="2" eb="4">
      <t>ウズシオ</t>
    </rPh>
    <phoneticPr fontId="6"/>
  </si>
  <si>
    <t>板野</t>
    <rPh sb="0" eb="2">
      <t>イタノ</t>
    </rPh>
    <phoneticPr fontId="6"/>
  </si>
  <si>
    <t>名西</t>
    <rPh sb="0" eb="2">
      <t>ミョウザイ</t>
    </rPh>
    <phoneticPr fontId="6"/>
  </si>
  <si>
    <t>穴吹</t>
    <rPh sb="0" eb="2">
      <t>アナブキ</t>
    </rPh>
    <phoneticPr fontId="6"/>
  </si>
  <si>
    <t>香蘭</t>
    <rPh sb="0" eb="2">
      <t>コウラン</t>
    </rPh>
    <phoneticPr fontId="6"/>
  </si>
  <si>
    <t>阿南高専</t>
    <rPh sb="0" eb="2">
      <t>アナン</t>
    </rPh>
    <rPh sb="2" eb="4">
      <t>コウセン</t>
    </rPh>
    <phoneticPr fontId="6"/>
  </si>
  <si>
    <t>徳島北</t>
    <rPh sb="0" eb="2">
      <t>トクシマ</t>
    </rPh>
    <rPh sb="2" eb="3">
      <t>キタ</t>
    </rPh>
    <phoneticPr fontId="6"/>
  </si>
  <si>
    <t>海部</t>
    <rPh sb="0" eb="2">
      <t>カイフ</t>
    </rPh>
    <phoneticPr fontId="6"/>
  </si>
  <si>
    <t>松山東</t>
  </si>
  <si>
    <t>松山西中等</t>
    <rPh sb="0" eb="2">
      <t>マツヤマ</t>
    </rPh>
    <rPh sb="2" eb="3">
      <t>ニシ</t>
    </rPh>
    <rPh sb="3" eb="5">
      <t>チュウトウ</t>
    </rPh>
    <phoneticPr fontId="4"/>
  </si>
  <si>
    <t>松山南</t>
  </si>
  <si>
    <t>松山北</t>
  </si>
  <si>
    <t>松北中島</t>
  </si>
  <si>
    <t>松山工業</t>
  </si>
  <si>
    <t>伊予農業</t>
  </si>
  <si>
    <t>北条</t>
    <rPh sb="0" eb="1">
      <t>キタ</t>
    </rPh>
    <rPh sb="1" eb="2">
      <t>ジョウ</t>
    </rPh>
    <phoneticPr fontId="4"/>
  </si>
  <si>
    <t>愛光</t>
  </si>
  <si>
    <t>新田</t>
  </si>
  <si>
    <t>新田青雲</t>
    <rPh sb="2" eb="4">
      <t>セイウン</t>
    </rPh>
    <phoneticPr fontId="14"/>
  </si>
  <si>
    <t>済美</t>
  </si>
  <si>
    <t>大洲</t>
  </si>
  <si>
    <t>大洲農業</t>
  </si>
  <si>
    <t>八幡浜</t>
  </si>
  <si>
    <t>川之石</t>
  </si>
  <si>
    <t>宇和島東</t>
  </si>
  <si>
    <t>三間</t>
  </si>
  <si>
    <t>宇和島水産</t>
    <rPh sb="0" eb="3">
      <t>ウワジマ</t>
    </rPh>
    <rPh sb="3" eb="5">
      <t>スイサン</t>
    </rPh>
    <phoneticPr fontId="4"/>
  </si>
  <si>
    <t>小豆島中央</t>
    <rPh sb="3" eb="4">
      <t>ナカ</t>
    </rPh>
    <rPh sb="4" eb="5">
      <t>オウ</t>
    </rPh>
    <phoneticPr fontId="6"/>
  </si>
  <si>
    <t>高松市立高松第一</t>
    <rPh sb="0" eb="2">
      <t>タカマツ</t>
    </rPh>
    <rPh sb="2" eb="4">
      <t>シリツ</t>
    </rPh>
    <phoneticPr fontId="6"/>
  </si>
  <si>
    <t>丸亀城西</t>
  </si>
  <si>
    <t>多度津</t>
  </si>
  <si>
    <t>琴　　　平</t>
  </si>
  <si>
    <t>香川高等専門学校高松キャンパス</t>
    <rPh sb="0" eb="2">
      <t>カガワ</t>
    </rPh>
    <rPh sb="2" eb="4">
      <t>コウトウ</t>
    </rPh>
    <rPh sb="4" eb="6">
      <t>センモン</t>
    </rPh>
    <rPh sb="6" eb="8">
      <t>ガッコウ</t>
    </rPh>
    <rPh sb="8" eb="10">
      <t>タカマツ</t>
    </rPh>
    <phoneticPr fontId="6"/>
  </si>
  <si>
    <t>香川高等専門学校高松キャンパス</t>
  </si>
  <si>
    <t>伊野商業</t>
    <rPh sb="0" eb="2">
      <t>イノ</t>
    </rPh>
    <rPh sb="2" eb="4">
      <t>ショウギョウ</t>
    </rPh>
    <phoneticPr fontId="9"/>
  </si>
  <si>
    <t>九州</t>
    <rPh sb="0" eb="2">
      <t>キュウシュウ</t>
    </rPh>
    <phoneticPr fontId="6"/>
  </si>
  <si>
    <t>有明工業専門学校</t>
    <rPh sb="0" eb="2">
      <t>アリアケ</t>
    </rPh>
    <rPh sb="2" eb="4">
      <t>コウギョウ</t>
    </rPh>
    <rPh sb="4" eb="6">
      <t>センモン</t>
    </rPh>
    <rPh sb="6" eb="8">
      <t>ガッコウ</t>
    </rPh>
    <phoneticPr fontId="6"/>
  </si>
  <si>
    <t>ありあけ新世</t>
    <rPh sb="4" eb="5">
      <t>シン</t>
    </rPh>
    <rPh sb="5" eb="6">
      <t>ヨ</t>
    </rPh>
    <phoneticPr fontId="6"/>
  </si>
  <si>
    <t>糸島</t>
    <rPh sb="0" eb="2">
      <t>イトシマ</t>
    </rPh>
    <phoneticPr fontId="6"/>
  </si>
  <si>
    <t>宇美商業</t>
    <rPh sb="0" eb="2">
      <t>ウミ</t>
    </rPh>
    <rPh sb="2" eb="4">
      <t>ショウギョウ</t>
    </rPh>
    <phoneticPr fontId="6"/>
  </si>
  <si>
    <t>大川樟風</t>
    <rPh sb="0" eb="2">
      <t>オオカワ</t>
    </rPh>
    <rPh sb="2" eb="3">
      <t>ショウ</t>
    </rPh>
    <rPh sb="3" eb="4">
      <t>カゼ</t>
    </rPh>
    <phoneticPr fontId="6"/>
  </si>
  <si>
    <t>小郡</t>
    <rPh sb="0" eb="2">
      <t>オゴオリ</t>
    </rPh>
    <phoneticPr fontId="6"/>
  </si>
  <si>
    <t>折尾</t>
    <rPh sb="0" eb="2">
      <t>オリオ</t>
    </rPh>
    <phoneticPr fontId="6"/>
  </si>
  <si>
    <t>折尾愛真</t>
    <rPh sb="0" eb="2">
      <t>オリオ</t>
    </rPh>
    <rPh sb="2" eb="3">
      <t>アイ</t>
    </rPh>
    <rPh sb="3" eb="4">
      <t>マコト</t>
    </rPh>
    <phoneticPr fontId="6"/>
  </si>
  <si>
    <t>春日</t>
    <rPh sb="0" eb="2">
      <t>カスガ</t>
    </rPh>
    <phoneticPr fontId="6"/>
  </si>
  <si>
    <t>香住丘</t>
    <rPh sb="0" eb="2">
      <t>カスミ</t>
    </rPh>
    <rPh sb="2" eb="3">
      <t>オカ</t>
    </rPh>
    <phoneticPr fontId="6"/>
  </si>
  <si>
    <t>嘉穂</t>
    <rPh sb="0" eb="2">
      <t>カホ</t>
    </rPh>
    <phoneticPr fontId="6"/>
  </si>
  <si>
    <t>嘉穂総合</t>
    <rPh sb="0" eb="2">
      <t>カホ</t>
    </rPh>
    <rPh sb="2" eb="4">
      <t>ソウゴウ</t>
    </rPh>
    <phoneticPr fontId="6"/>
  </si>
  <si>
    <t>苅田工業</t>
    <rPh sb="0" eb="2">
      <t>カンダ</t>
    </rPh>
    <rPh sb="2" eb="4">
      <t>コウギョウ</t>
    </rPh>
    <phoneticPr fontId="6"/>
  </si>
  <si>
    <t>北九州</t>
    <rPh sb="0" eb="3">
      <t>キタキュウシュウ</t>
    </rPh>
    <phoneticPr fontId="6"/>
  </si>
  <si>
    <t>北九州高専</t>
    <rPh sb="0" eb="3">
      <t>キタキュウシュウ</t>
    </rPh>
    <rPh sb="3" eb="5">
      <t>コウセン</t>
    </rPh>
    <phoneticPr fontId="6"/>
  </si>
  <si>
    <t>九州国際大付</t>
    <rPh sb="0" eb="5">
      <t>キュウシュウコクサイダイ</t>
    </rPh>
    <rPh sb="5" eb="6">
      <t>フ</t>
    </rPh>
    <phoneticPr fontId="6"/>
  </si>
  <si>
    <t>九州産大九州</t>
    <rPh sb="0" eb="2">
      <t>キュウシュウ</t>
    </rPh>
    <rPh sb="2" eb="3">
      <t>サン</t>
    </rPh>
    <rPh sb="3" eb="4">
      <t>ダイ</t>
    </rPh>
    <rPh sb="4" eb="6">
      <t>キュウシュウ</t>
    </rPh>
    <phoneticPr fontId="6"/>
  </si>
  <si>
    <t>京都</t>
    <rPh sb="0" eb="2">
      <t>キョウト</t>
    </rPh>
    <phoneticPr fontId="6"/>
  </si>
  <si>
    <t>鞍手</t>
    <rPh sb="0" eb="2">
      <t>クラテ</t>
    </rPh>
    <phoneticPr fontId="6"/>
  </si>
  <si>
    <t>久留米</t>
    <rPh sb="0" eb="3">
      <t>クルメ</t>
    </rPh>
    <phoneticPr fontId="6"/>
  </si>
  <si>
    <t>久留米学園</t>
    <rPh sb="0" eb="3">
      <t>クルメ</t>
    </rPh>
    <rPh sb="3" eb="5">
      <t>ガクエン</t>
    </rPh>
    <phoneticPr fontId="6"/>
  </si>
  <si>
    <t>久留米工業専門</t>
    <rPh sb="0" eb="3">
      <t>クルメ</t>
    </rPh>
    <rPh sb="3" eb="5">
      <t>コウギョウ</t>
    </rPh>
    <rPh sb="5" eb="7">
      <t>センモン</t>
    </rPh>
    <phoneticPr fontId="6"/>
  </si>
  <si>
    <t>久留米大附設</t>
    <rPh sb="0" eb="4">
      <t>クルメダイ</t>
    </rPh>
    <rPh sb="4" eb="6">
      <t>フセツ</t>
    </rPh>
    <phoneticPr fontId="6"/>
  </si>
  <si>
    <t>敬愛</t>
    <rPh sb="0" eb="2">
      <t>ケイアイ</t>
    </rPh>
    <phoneticPr fontId="6"/>
  </si>
  <si>
    <t>玄洋</t>
    <rPh sb="0" eb="1">
      <t>ゲン</t>
    </rPh>
    <rPh sb="1" eb="2">
      <t>ヨウ</t>
    </rPh>
    <phoneticPr fontId="6"/>
  </si>
  <si>
    <t>古賀竟成館</t>
    <rPh sb="0" eb="2">
      <t>コガ</t>
    </rPh>
    <phoneticPr fontId="6"/>
  </si>
  <si>
    <t>小倉</t>
    <rPh sb="0" eb="2">
      <t>コクラ</t>
    </rPh>
    <phoneticPr fontId="6"/>
  </si>
  <si>
    <t>小倉商業</t>
    <rPh sb="0" eb="2">
      <t>コクラ</t>
    </rPh>
    <rPh sb="2" eb="4">
      <t>ショウギョウ</t>
    </rPh>
    <phoneticPr fontId="6"/>
  </si>
  <si>
    <t>小倉西</t>
    <rPh sb="0" eb="2">
      <t>コクラ</t>
    </rPh>
    <rPh sb="2" eb="3">
      <t>ニシ</t>
    </rPh>
    <phoneticPr fontId="6"/>
  </si>
  <si>
    <t>小倉東</t>
    <rPh sb="0" eb="2">
      <t>コクラ</t>
    </rPh>
    <rPh sb="2" eb="3">
      <t>ヒガシ</t>
    </rPh>
    <phoneticPr fontId="6"/>
  </si>
  <si>
    <t>修猶館</t>
    <rPh sb="0" eb="1">
      <t>シュウ</t>
    </rPh>
    <rPh sb="1" eb="2">
      <t>ユウ</t>
    </rPh>
    <rPh sb="2" eb="3">
      <t>カン</t>
    </rPh>
    <phoneticPr fontId="6"/>
  </si>
  <si>
    <t>純真</t>
    <rPh sb="0" eb="1">
      <t>ジュン</t>
    </rPh>
    <rPh sb="1" eb="2">
      <t>マコト</t>
    </rPh>
    <phoneticPr fontId="6"/>
  </si>
  <si>
    <t>上智福岡</t>
    <rPh sb="0" eb="2">
      <t>ジョウチ</t>
    </rPh>
    <rPh sb="2" eb="4">
      <t>フクオカ</t>
    </rPh>
    <phoneticPr fontId="6"/>
  </si>
  <si>
    <t>西南学院</t>
    <rPh sb="0" eb="2">
      <t>セイナン</t>
    </rPh>
    <rPh sb="2" eb="4">
      <t>ガクイン</t>
    </rPh>
    <phoneticPr fontId="6"/>
  </si>
  <si>
    <t>　光　　　　　　　陵</t>
    <rPh sb="1" eb="2">
      <t>コウ</t>
    </rPh>
    <rPh sb="9" eb="10">
      <t>リョウ</t>
    </rPh>
    <phoneticPr fontId="6"/>
  </si>
  <si>
    <t>西南女学院</t>
    <rPh sb="0" eb="2">
      <t>セイナン</t>
    </rPh>
    <rPh sb="2" eb="5">
      <t>ジョガクイン</t>
    </rPh>
    <phoneticPr fontId="6"/>
  </si>
  <si>
    <t>太宰府</t>
    <rPh sb="0" eb="3">
      <t>ダザイフ</t>
    </rPh>
    <phoneticPr fontId="6"/>
  </si>
  <si>
    <t>筑紫女学園</t>
    <rPh sb="0" eb="2">
      <t>チクシ</t>
    </rPh>
    <rPh sb="2" eb="5">
      <t>ジョガクエン</t>
    </rPh>
    <phoneticPr fontId="6"/>
  </si>
  <si>
    <t>筑前</t>
    <rPh sb="0" eb="2">
      <t>チクゼン</t>
    </rPh>
    <phoneticPr fontId="6"/>
  </si>
  <si>
    <t>筑陽学園</t>
    <rPh sb="0" eb="1">
      <t>チク</t>
    </rPh>
    <rPh sb="1" eb="2">
      <t>ヨウ</t>
    </rPh>
    <rPh sb="2" eb="4">
      <t>ガクエン</t>
    </rPh>
    <phoneticPr fontId="6"/>
  </si>
  <si>
    <t>伝習館</t>
    <rPh sb="0" eb="2">
      <t>デンシュウ</t>
    </rPh>
    <rPh sb="2" eb="3">
      <t>カン</t>
    </rPh>
    <phoneticPr fontId="6"/>
  </si>
  <si>
    <t>博多</t>
    <rPh sb="0" eb="2">
      <t>ハカタ</t>
    </rPh>
    <phoneticPr fontId="6"/>
  </si>
  <si>
    <t>博多工業</t>
    <rPh sb="0" eb="2">
      <t>ハカタ</t>
    </rPh>
    <rPh sb="2" eb="4">
      <t>コウギョウ</t>
    </rPh>
    <phoneticPr fontId="6"/>
  </si>
  <si>
    <t>柏陵</t>
    <rPh sb="0" eb="1">
      <t>ハク</t>
    </rPh>
    <rPh sb="1" eb="2">
      <t>リョウ</t>
    </rPh>
    <phoneticPr fontId="6"/>
  </si>
  <si>
    <t>東鷹</t>
    <rPh sb="0" eb="1">
      <t>ヒガシ</t>
    </rPh>
    <rPh sb="1" eb="2">
      <t>タカ</t>
    </rPh>
    <phoneticPr fontId="6"/>
  </si>
  <si>
    <t>東筑</t>
    <rPh sb="0" eb="1">
      <t>ヒガシ</t>
    </rPh>
    <rPh sb="1" eb="2">
      <t>チク</t>
    </rPh>
    <phoneticPr fontId="6"/>
  </si>
  <si>
    <t>東筑紫</t>
    <rPh sb="0" eb="1">
      <t>ヒガシ</t>
    </rPh>
    <rPh sb="1" eb="3">
      <t>チクシ</t>
    </rPh>
    <phoneticPr fontId="6"/>
  </si>
  <si>
    <t>福岡</t>
    <rPh sb="0" eb="2">
      <t>フクオカ</t>
    </rPh>
    <phoneticPr fontId="6"/>
  </si>
  <si>
    <t>福岡講倫館</t>
    <rPh sb="0" eb="2">
      <t>フクオカ</t>
    </rPh>
    <rPh sb="2" eb="3">
      <t>コウ</t>
    </rPh>
    <rPh sb="3" eb="4">
      <t>リン</t>
    </rPh>
    <rPh sb="4" eb="5">
      <t>カン</t>
    </rPh>
    <phoneticPr fontId="6"/>
  </si>
  <si>
    <t>福岡女学院</t>
    <rPh sb="0" eb="2">
      <t>フクオカ</t>
    </rPh>
    <rPh sb="2" eb="5">
      <t>ジョガクイン</t>
    </rPh>
    <phoneticPr fontId="6"/>
  </si>
  <si>
    <t>福岡中央</t>
    <rPh sb="0" eb="2">
      <t>フクオカ</t>
    </rPh>
    <rPh sb="2" eb="4">
      <t>チュウオウ</t>
    </rPh>
    <phoneticPr fontId="6"/>
  </si>
  <si>
    <t>福岡西陵</t>
    <rPh sb="0" eb="2">
      <t>フクオカ</t>
    </rPh>
    <rPh sb="2" eb="3">
      <t>ニシ</t>
    </rPh>
    <rPh sb="3" eb="4">
      <t>リョウ</t>
    </rPh>
    <phoneticPr fontId="6"/>
  </si>
  <si>
    <t>福岡農業</t>
    <rPh sb="0" eb="2">
      <t>フクオカ</t>
    </rPh>
    <rPh sb="2" eb="4">
      <t>ノウギョウ</t>
    </rPh>
    <phoneticPr fontId="6"/>
  </si>
  <si>
    <t>福工大附城東</t>
    <rPh sb="0" eb="1">
      <t>フク</t>
    </rPh>
    <rPh sb="1" eb="3">
      <t>コウダイ</t>
    </rPh>
    <rPh sb="3" eb="4">
      <t>フ</t>
    </rPh>
    <rPh sb="4" eb="6">
      <t>ジョウトウ</t>
    </rPh>
    <phoneticPr fontId="6"/>
  </si>
  <si>
    <t>福島</t>
    <rPh sb="0" eb="2">
      <t>フクシマ</t>
    </rPh>
    <phoneticPr fontId="6"/>
  </si>
  <si>
    <t>南隼</t>
    <rPh sb="0" eb="1">
      <t>ミナミ</t>
    </rPh>
    <rPh sb="1" eb="2">
      <t>ハヤト</t>
    </rPh>
    <phoneticPr fontId="6"/>
  </si>
  <si>
    <t>曽於</t>
    <rPh sb="0" eb="2">
      <t>ソオ</t>
    </rPh>
    <phoneticPr fontId="6"/>
  </si>
  <si>
    <t>加世田常潤</t>
    <rPh sb="0" eb="3">
      <t>カセダ</t>
    </rPh>
    <rPh sb="3" eb="4">
      <t>ツネ</t>
    </rPh>
    <rPh sb="4" eb="5">
      <t>ジュン</t>
    </rPh>
    <phoneticPr fontId="6"/>
  </si>
  <si>
    <t>別　府　翔　青　</t>
    <rPh sb="4" eb="5">
      <t>ショウ</t>
    </rPh>
    <rPh sb="6" eb="7">
      <t>アオ</t>
    </rPh>
    <phoneticPr fontId="6"/>
  </si>
  <si>
    <t>大分商業</t>
    <rPh sb="0" eb="2">
      <t>オオイタ</t>
    </rPh>
    <rPh sb="2" eb="4">
      <t>ショウギョウ</t>
    </rPh>
    <phoneticPr fontId="6"/>
  </si>
  <si>
    <t>臼杵</t>
    <rPh sb="0" eb="2">
      <t>ウスキ</t>
    </rPh>
    <phoneticPr fontId="6"/>
  </si>
  <si>
    <t>石川</t>
    <rPh sb="0" eb="2">
      <t>イシカワ</t>
    </rPh>
    <phoneticPr fontId="6"/>
  </si>
  <si>
    <t>全国高体連テニス専門部 環境調査表</t>
    <rPh sb="0" eb="2">
      <t>ゼンコク</t>
    </rPh>
    <rPh sb="2" eb="3">
      <t>コウ</t>
    </rPh>
    <rPh sb="3" eb="4">
      <t>タイ</t>
    </rPh>
    <rPh sb="4" eb="5">
      <t>レン</t>
    </rPh>
    <rPh sb="8" eb="10">
      <t>センモン</t>
    </rPh>
    <rPh sb="10" eb="11">
      <t>ブ</t>
    </rPh>
    <rPh sb="12" eb="14">
      <t>カンキョウ</t>
    </rPh>
    <rPh sb="14" eb="16">
      <t>チョウサ</t>
    </rPh>
    <rPh sb="16" eb="17">
      <t>ヒョウ</t>
    </rPh>
    <phoneticPr fontId="6"/>
  </si>
  <si>
    <t>北海道</t>
    <rPh sb="0" eb="3">
      <t>ホッカイドウ</t>
    </rPh>
    <phoneticPr fontId="6"/>
  </si>
  <si>
    <t>全国集計</t>
    <rPh sb="0" eb="2">
      <t>ゼンコク</t>
    </rPh>
    <rPh sb="2" eb="4">
      <t>シュウケイ</t>
    </rPh>
    <phoneticPr fontId="6"/>
  </si>
  <si>
    <t>各都道府県 専門委員長　様</t>
    <rPh sb="0" eb="5">
      <t>カクトドウフケン</t>
    </rPh>
    <rPh sb="6" eb="8">
      <t>センモン</t>
    </rPh>
    <rPh sb="8" eb="11">
      <t>イインチョウ</t>
    </rPh>
    <rPh sb="12" eb="13">
      <t>サマ</t>
    </rPh>
    <phoneticPr fontId="6"/>
  </si>
  <si>
    <t>年度の</t>
    <phoneticPr fontId="6"/>
  </si>
  <si>
    <t>年度設定</t>
    <rPh sb="0" eb="2">
      <t>ネンド</t>
    </rPh>
    <rPh sb="2" eb="4">
      <t>セッテイ</t>
    </rPh>
    <phoneticPr fontId="6"/>
  </si>
  <si>
    <t>締切日</t>
    <rPh sb="0" eb="3">
      <t>シメキリビ</t>
    </rPh>
    <phoneticPr fontId="6"/>
  </si>
  <si>
    <t>ファイルを「名前をつけて保存」します</t>
    <rPh sb="6" eb="8">
      <t>ナマエ</t>
    </rPh>
    <rPh sb="12" eb="14">
      <t>ホゾン</t>
    </rPh>
    <phoneticPr fontId="3"/>
  </si>
  <si>
    <t>保存したファイルを下記へメール送信</t>
    <rPh sb="0" eb="2">
      <t>ホゾン</t>
    </rPh>
    <rPh sb="9" eb="11">
      <t>カキ</t>
    </rPh>
    <rPh sb="15" eb="17">
      <t>ソウシン</t>
    </rPh>
    <phoneticPr fontId="3"/>
  </si>
  <si>
    <t>該当の所属都道府県のシートタブをクリック</t>
    <rPh sb="0" eb="2">
      <t>ガイトウ</t>
    </rPh>
    <rPh sb="3" eb="5">
      <t>ショゾク</t>
    </rPh>
    <rPh sb="5" eb="9">
      <t>トドウフケン</t>
    </rPh>
    <phoneticPr fontId="3"/>
  </si>
  <si>
    <r>
      <t>ファイル名の</t>
    </r>
    <r>
      <rPr>
        <b/>
        <sz val="16"/>
        <color rgb="FF000066"/>
        <rFont val="Meiryo UI"/>
        <family val="3"/>
        <charset val="128"/>
      </rPr>
      <t>（）の中に都道府県名</t>
    </r>
    <r>
      <rPr>
        <sz val="14"/>
        <color rgb="FF000066"/>
        <rFont val="Meiryo UI"/>
        <family val="3"/>
        <charset val="128"/>
      </rPr>
      <t>を入れてください</t>
    </r>
    <phoneticPr fontId="3"/>
  </si>
  <si>
    <t>東北</t>
    <rPh sb="0" eb="2">
      <t>トウホク</t>
    </rPh>
    <phoneticPr fontId="8"/>
  </si>
  <si>
    <t>九州</t>
    <rPh sb="0" eb="2">
      <t>キュウシュウ</t>
    </rPh>
    <phoneticPr fontId="8"/>
  </si>
  <si>
    <t>高鍋</t>
    <rPh sb="0" eb="2">
      <t>タカナベ</t>
    </rPh>
    <phoneticPr fontId="6"/>
  </si>
  <si>
    <t>妻</t>
    <rPh sb="0" eb="1">
      <t>ツマ</t>
    </rPh>
    <phoneticPr fontId="6"/>
  </si>
  <si>
    <t>日章学園</t>
    <rPh sb="0" eb="2">
      <t>ニッショウ</t>
    </rPh>
    <rPh sb="2" eb="4">
      <t>ガクエン</t>
    </rPh>
    <phoneticPr fontId="6"/>
  </si>
  <si>
    <t>宮崎北</t>
    <rPh sb="0" eb="2">
      <t>ミヤザキ</t>
    </rPh>
    <rPh sb="2" eb="3">
      <t>キタ</t>
    </rPh>
    <phoneticPr fontId="6"/>
  </si>
  <si>
    <t>宮崎大宮</t>
    <rPh sb="0" eb="2">
      <t>ミヤザキ</t>
    </rPh>
    <rPh sb="2" eb="4">
      <t>オオミヤ</t>
    </rPh>
    <phoneticPr fontId="6"/>
  </si>
  <si>
    <t>日向学院</t>
    <rPh sb="0" eb="2">
      <t>ヒュウガ</t>
    </rPh>
    <rPh sb="2" eb="4">
      <t>ガクイン</t>
    </rPh>
    <phoneticPr fontId="6"/>
  </si>
  <si>
    <t>宮崎第一</t>
    <rPh sb="0" eb="2">
      <t>ミヤザキ</t>
    </rPh>
    <rPh sb="2" eb="4">
      <t>ダイイチ</t>
    </rPh>
    <phoneticPr fontId="6"/>
  </si>
  <si>
    <t>日南</t>
    <rPh sb="0" eb="2">
      <t>ニチナン</t>
    </rPh>
    <phoneticPr fontId="6"/>
  </si>
  <si>
    <t>日南振徳</t>
    <rPh sb="0" eb="2">
      <t>ニチナン</t>
    </rPh>
    <rPh sb="2" eb="4">
      <t>シントク</t>
    </rPh>
    <phoneticPr fontId="6"/>
  </si>
  <si>
    <t>都城農業</t>
    <rPh sb="0" eb="2">
      <t>ミヤコノジョウ</t>
    </rPh>
    <rPh sb="2" eb="4">
      <t>ノウギョウ</t>
    </rPh>
    <phoneticPr fontId="6"/>
  </si>
  <si>
    <t>鹿児島情報</t>
    <rPh sb="0" eb="3">
      <t>カゴシマ</t>
    </rPh>
    <rPh sb="3" eb="5">
      <t>ジョウホウ</t>
    </rPh>
    <phoneticPr fontId="9"/>
  </si>
  <si>
    <t>星琳</t>
    <rPh sb="0" eb="1">
      <t>セイ</t>
    </rPh>
    <rPh sb="1" eb="2">
      <t>リン</t>
    </rPh>
    <phoneticPr fontId="8"/>
  </si>
  <si>
    <t>高稜</t>
    <rPh sb="0" eb="1">
      <t>タカ</t>
    </rPh>
    <rPh sb="1" eb="2">
      <t>リョウ</t>
    </rPh>
    <phoneticPr fontId="9"/>
  </si>
  <si>
    <t>筑紫丘</t>
    <rPh sb="0" eb="2">
      <t>チクシ</t>
    </rPh>
    <rPh sb="2" eb="3">
      <t>オカ</t>
    </rPh>
    <phoneticPr fontId="9"/>
  </si>
  <si>
    <t>戸畑</t>
    <rPh sb="0" eb="2">
      <t>トバタ</t>
    </rPh>
    <phoneticPr fontId="9"/>
  </si>
  <si>
    <t>戸畑工業</t>
    <rPh sb="0" eb="2">
      <t>トバタ</t>
    </rPh>
    <rPh sb="2" eb="4">
      <t>コウギョウ</t>
    </rPh>
    <phoneticPr fontId="9"/>
  </si>
  <si>
    <t>中間</t>
    <rPh sb="0" eb="2">
      <t>ナカマ</t>
    </rPh>
    <phoneticPr fontId="9"/>
  </si>
  <si>
    <t>中村学園女子</t>
    <rPh sb="0" eb="2">
      <t>ナカムラ</t>
    </rPh>
    <rPh sb="2" eb="4">
      <t>ガクエン</t>
    </rPh>
    <rPh sb="4" eb="6">
      <t>ジョシ</t>
    </rPh>
    <phoneticPr fontId="8"/>
  </si>
  <si>
    <t>西日本短大付属</t>
    <rPh sb="0" eb="3">
      <t>ニシニホン</t>
    </rPh>
    <rPh sb="3" eb="5">
      <t>タンダイ</t>
    </rPh>
    <rPh sb="5" eb="7">
      <t>フゾク</t>
    </rPh>
    <phoneticPr fontId="9"/>
  </si>
  <si>
    <t>中村三陽</t>
    <rPh sb="0" eb="2">
      <t>ナカムラ</t>
    </rPh>
    <rPh sb="2" eb="4">
      <t>サンヨウ</t>
    </rPh>
    <phoneticPr fontId="9"/>
  </si>
  <si>
    <t>直方</t>
    <rPh sb="0" eb="2">
      <t>ノオガタ</t>
    </rPh>
    <phoneticPr fontId="9"/>
  </si>
  <si>
    <t>福岡雙葉</t>
    <rPh sb="0" eb="2">
      <t>フクオカ</t>
    </rPh>
    <rPh sb="2" eb="3">
      <t>フタツ</t>
    </rPh>
    <rPh sb="3" eb="4">
      <t>ハ</t>
    </rPh>
    <phoneticPr fontId="9"/>
  </si>
  <si>
    <t>福大大濠</t>
    <rPh sb="0" eb="2">
      <t>フクダイ</t>
    </rPh>
    <rPh sb="2" eb="4">
      <t>オオホリ</t>
    </rPh>
    <phoneticPr fontId="9"/>
  </si>
  <si>
    <t>福大若葉</t>
    <rPh sb="0" eb="2">
      <t>フクダイ</t>
    </rPh>
    <rPh sb="2" eb="4">
      <t>ワカバ</t>
    </rPh>
    <phoneticPr fontId="9"/>
  </si>
  <si>
    <t>北筑</t>
    <rPh sb="0" eb="2">
      <t>ホクチク</t>
    </rPh>
    <phoneticPr fontId="9"/>
  </si>
  <si>
    <t>三井</t>
    <rPh sb="0" eb="2">
      <t>ミイ</t>
    </rPh>
    <phoneticPr fontId="9"/>
  </si>
  <si>
    <t>三池</t>
    <rPh sb="0" eb="2">
      <t>ミイケ</t>
    </rPh>
    <phoneticPr fontId="9"/>
  </si>
  <si>
    <t>三潴</t>
    <rPh sb="0" eb="2">
      <t>ミズマ</t>
    </rPh>
    <phoneticPr fontId="9"/>
  </si>
  <si>
    <t>宗像</t>
    <rPh sb="0" eb="2">
      <t>ムナカタ</t>
    </rPh>
    <phoneticPr fontId="9"/>
  </si>
  <si>
    <t>明光学園</t>
    <rPh sb="0" eb="2">
      <t>メイコウ</t>
    </rPh>
    <rPh sb="2" eb="4">
      <t>ガクエン</t>
    </rPh>
    <phoneticPr fontId="9"/>
  </si>
  <si>
    <t>明治学園</t>
    <rPh sb="0" eb="2">
      <t>メイジ</t>
    </rPh>
    <rPh sb="2" eb="4">
      <t>ガクエン</t>
    </rPh>
    <phoneticPr fontId="9"/>
  </si>
  <si>
    <t>明善</t>
    <rPh sb="0" eb="2">
      <t>メイゼン</t>
    </rPh>
    <phoneticPr fontId="9"/>
  </si>
  <si>
    <t>柳川</t>
    <rPh sb="0" eb="2">
      <t>ヤナガワ</t>
    </rPh>
    <phoneticPr fontId="9"/>
  </si>
  <si>
    <t>八幡</t>
    <rPh sb="0" eb="2">
      <t>ヤハタ</t>
    </rPh>
    <phoneticPr fontId="9"/>
  </si>
  <si>
    <t>八幡工業</t>
    <rPh sb="0" eb="2">
      <t>ヤハタ</t>
    </rPh>
    <rPh sb="2" eb="4">
      <t>コウギョウ</t>
    </rPh>
    <phoneticPr fontId="9"/>
  </si>
  <si>
    <t>八幡中央</t>
    <rPh sb="0" eb="2">
      <t>ヤハタ</t>
    </rPh>
    <rPh sb="2" eb="4">
      <t>チュウオウ</t>
    </rPh>
    <phoneticPr fontId="9"/>
  </si>
  <si>
    <t>八幡南</t>
    <rPh sb="0" eb="2">
      <t>ヤハタ</t>
    </rPh>
    <rPh sb="2" eb="3">
      <t>ミナミ</t>
    </rPh>
    <phoneticPr fontId="9"/>
  </si>
  <si>
    <t>八女</t>
    <rPh sb="0" eb="2">
      <t>ヤメ</t>
    </rPh>
    <phoneticPr fontId="9"/>
  </si>
  <si>
    <t>八女学院</t>
    <rPh sb="0" eb="2">
      <t>ヤメ</t>
    </rPh>
    <rPh sb="2" eb="4">
      <t>ガクイン</t>
    </rPh>
    <phoneticPr fontId="9"/>
  </si>
  <si>
    <t>八女工業</t>
    <rPh sb="0" eb="2">
      <t>ヤメ</t>
    </rPh>
    <rPh sb="2" eb="4">
      <t>コウギョウ</t>
    </rPh>
    <phoneticPr fontId="8"/>
  </si>
  <si>
    <t>八女農業</t>
    <rPh sb="0" eb="2">
      <t>ヤメ</t>
    </rPh>
    <rPh sb="2" eb="4">
      <t>ノウギョウ</t>
    </rPh>
    <phoneticPr fontId="9"/>
  </si>
  <si>
    <t>行　　橋</t>
    <rPh sb="0" eb="1">
      <t>ギョウ</t>
    </rPh>
    <rPh sb="3" eb="4">
      <t>ハシ</t>
    </rPh>
    <phoneticPr fontId="9"/>
  </si>
  <si>
    <t>若松</t>
    <rPh sb="0" eb="2">
      <t>ワカマツ</t>
    </rPh>
    <phoneticPr fontId="9"/>
  </si>
  <si>
    <t>若松商業</t>
    <rPh sb="0" eb="2">
      <t>ワカマツ</t>
    </rPh>
    <rPh sb="2" eb="4">
      <t>ショウギョウ</t>
    </rPh>
    <phoneticPr fontId="11"/>
  </si>
  <si>
    <t>四国</t>
    <rPh sb="0" eb="2">
      <t>シコク</t>
    </rPh>
    <phoneticPr fontId="8"/>
  </si>
  <si>
    <t>高知</t>
    <rPh sb="0" eb="2">
      <t>コウチ</t>
    </rPh>
    <phoneticPr fontId="6"/>
  </si>
  <si>
    <t>土佐</t>
    <rPh sb="0" eb="2">
      <t>トサ</t>
    </rPh>
    <phoneticPr fontId="6"/>
  </si>
  <si>
    <t>高知学芸</t>
    <rPh sb="0" eb="2">
      <t>コウチ</t>
    </rPh>
    <rPh sb="2" eb="4">
      <t>ガクゲイ</t>
    </rPh>
    <phoneticPr fontId="6"/>
  </si>
  <si>
    <t>高知中央</t>
    <rPh sb="0" eb="2">
      <t>コウチ</t>
    </rPh>
    <rPh sb="2" eb="4">
      <t>チュウオウ</t>
    </rPh>
    <phoneticPr fontId="6"/>
  </si>
  <si>
    <t>高知丸の内</t>
    <rPh sb="0" eb="2">
      <t>コウチ</t>
    </rPh>
    <rPh sb="2" eb="3">
      <t>マル</t>
    </rPh>
    <rPh sb="4" eb="5">
      <t>ウチ</t>
    </rPh>
    <phoneticPr fontId="6"/>
  </si>
  <si>
    <t>土佐女子</t>
    <rPh sb="0" eb="2">
      <t>トサ</t>
    </rPh>
    <rPh sb="2" eb="4">
      <t>ジョシ</t>
    </rPh>
    <phoneticPr fontId="6"/>
  </si>
  <si>
    <t>宇和島南中等</t>
    <rPh sb="4" eb="6">
      <t>チュウトウ</t>
    </rPh>
    <phoneticPr fontId="6"/>
  </si>
  <si>
    <t>北宇和</t>
    <rPh sb="0" eb="3">
      <t>キタウワ</t>
    </rPh>
    <phoneticPr fontId="9"/>
  </si>
  <si>
    <t>中国</t>
    <rPh sb="0" eb="2">
      <t>チュウゴク</t>
    </rPh>
    <phoneticPr fontId="8"/>
  </si>
  <si>
    <t>邑久</t>
    <rPh sb="0" eb="2">
      <t>オク</t>
    </rPh>
    <phoneticPr fontId="6"/>
  </si>
  <si>
    <t>おかやま山陽</t>
    <rPh sb="4" eb="6">
      <t>サンヨウ</t>
    </rPh>
    <phoneticPr fontId="6"/>
  </si>
  <si>
    <t>玉島</t>
    <rPh sb="0" eb="2">
      <t>タマシマ</t>
    </rPh>
    <phoneticPr fontId="6"/>
  </si>
  <si>
    <t>岡山龍谷</t>
    <rPh sb="0" eb="2">
      <t>オカヤマ</t>
    </rPh>
    <rPh sb="2" eb="4">
      <t>リュウコク</t>
    </rPh>
    <phoneticPr fontId="8"/>
  </si>
  <si>
    <t>乙訓</t>
    <rPh sb="0" eb="2">
      <t>オトクニ</t>
    </rPh>
    <phoneticPr fontId="6"/>
  </si>
  <si>
    <t>城南菱創</t>
    <rPh sb="0" eb="2">
      <t>ジョウナン</t>
    </rPh>
    <rPh sb="2" eb="3">
      <t>ヒシ</t>
    </rPh>
    <rPh sb="3" eb="4">
      <t>ソウ</t>
    </rPh>
    <phoneticPr fontId="6"/>
  </si>
  <si>
    <t>莵道</t>
    <rPh sb="0" eb="1">
      <t>ト</t>
    </rPh>
    <rPh sb="1" eb="2">
      <t>ミチ</t>
    </rPh>
    <phoneticPr fontId="6"/>
  </si>
  <si>
    <t>京都八幡</t>
    <rPh sb="0" eb="2">
      <t>キョウト</t>
    </rPh>
    <rPh sb="2" eb="4">
      <t>ヤワタ</t>
    </rPh>
    <phoneticPr fontId="6"/>
  </si>
  <si>
    <t>久御山</t>
    <rPh sb="0" eb="3">
      <t>クミヤマ</t>
    </rPh>
    <phoneticPr fontId="6"/>
  </si>
  <si>
    <t>西京</t>
    <rPh sb="0" eb="1">
      <t>ニシ</t>
    </rPh>
    <rPh sb="1" eb="2">
      <t>キョウ</t>
    </rPh>
    <phoneticPr fontId="6"/>
  </si>
  <si>
    <t>紫野</t>
    <rPh sb="0" eb="2">
      <t>ムラサキノ</t>
    </rPh>
    <phoneticPr fontId="6"/>
  </si>
  <si>
    <t>平安女学院</t>
    <rPh sb="0" eb="2">
      <t>ヘイアン</t>
    </rPh>
    <rPh sb="2" eb="5">
      <t>ジョガクイン</t>
    </rPh>
    <phoneticPr fontId="8"/>
  </si>
  <si>
    <t>ノートルダム女学院</t>
    <rPh sb="6" eb="9">
      <t>ジョガクイン</t>
    </rPh>
    <phoneticPr fontId="9"/>
  </si>
  <si>
    <t>大谷</t>
    <rPh sb="0" eb="2">
      <t>オオタニ</t>
    </rPh>
    <phoneticPr fontId="9"/>
  </si>
  <si>
    <t>洛南</t>
    <rPh sb="0" eb="1">
      <t>ラク</t>
    </rPh>
    <rPh sb="1" eb="2">
      <t>ミナミ</t>
    </rPh>
    <phoneticPr fontId="6"/>
  </si>
  <si>
    <t>花園</t>
    <rPh sb="0" eb="2">
      <t>ハナゾノ</t>
    </rPh>
    <phoneticPr fontId="9"/>
  </si>
  <si>
    <t>京都成章</t>
    <rPh sb="0" eb="2">
      <t>キョウト</t>
    </rPh>
    <rPh sb="2" eb="3">
      <t>セイ</t>
    </rPh>
    <rPh sb="3" eb="4">
      <t>ショウ</t>
    </rPh>
    <phoneticPr fontId="9"/>
  </si>
  <si>
    <t>京都西山</t>
    <rPh sb="0" eb="2">
      <t>キョウト</t>
    </rPh>
    <rPh sb="2" eb="4">
      <t>ニシヤマ</t>
    </rPh>
    <phoneticPr fontId="9"/>
  </si>
  <si>
    <t>立命館宇治</t>
    <rPh sb="0" eb="3">
      <t>リツメイカン</t>
    </rPh>
    <rPh sb="3" eb="5">
      <t>ウジ</t>
    </rPh>
    <phoneticPr fontId="8"/>
  </si>
  <si>
    <t>京都廣学館</t>
    <rPh sb="0" eb="2">
      <t>キョウト</t>
    </rPh>
    <rPh sb="2" eb="3">
      <t>コウ</t>
    </rPh>
    <rPh sb="3" eb="4">
      <t>ガク</t>
    </rPh>
    <rPh sb="4" eb="5">
      <t>カン</t>
    </rPh>
    <phoneticPr fontId="9"/>
  </si>
  <si>
    <t>同志社国際</t>
    <rPh sb="0" eb="3">
      <t>ドウシシャ</t>
    </rPh>
    <rPh sb="3" eb="5">
      <t>コクサイ</t>
    </rPh>
    <phoneticPr fontId="9"/>
  </si>
  <si>
    <t>京都教育大学教育学部付属</t>
    <rPh sb="0" eb="2">
      <t>キョウト</t>
    </rPh>
    <rPh sb="2" eb="4">
      <t>キョウイク</t>
    </rPh>
    <rPh sb="4" eb="6">
      <t>ダイガク</t>
    </rPh>
    <rPh sb="6" eb="8">
      <t>キョウイク</t>
    </rPh>
    <rPh sb="8" eb="10">
      <t>ガクブ</t>
    </rPh>
    <rPh sb="10" eb="12">
      <t>フゾク</t>
    </rPh>
    <phoneticPr fontId="9"/>
  </si>
  <si>
    <t>東海</t>
    <rPh sb="0" eb="2">
      <t>トウカイ</t>
    </rPh>
    <phoneticPr fontId="8"/>
  </si>
  <si>
    <t>宇治山田商</t>
    <rPh sb="0" eb="2">
      <t>ウジ</t>
    </rPh>
    <rPh sb="2" eb="4">
      <t>ヤマダ</t>
    </rPh>
    <rPh sb="4" eb="5">
      <t>ショウ</t>
    </rPh>
    <phoneticPr fontId="9"/>
  </si>
  <si>
    <t>尾鷲</t>
    <rPh sb="0" eb="2">
      <t>オワセ</t>
    </rPh>
    <phoneticPr fontId="9"/>
  </si>
  <si>
    <t>皇學館</t>
    <rPh sb="0" eb="3">
      <t>コウガッカン</t>
    </rPh>
    <phoneticPr fontId="9"/>
  </si>
  <si>
    <t>若宮商業</t>
    <rPh sb="0" eb="2">
      <t>ワカミヤ</t>
    </rPh>
    <rPh sb="2" eb="4">
      <t>ショウギョウ</t>
    </rPh>
    <phoneticPr fontId="9"/>
  </si>
  <si>
    <t>松蔭</t>
    <rPh sb="0" eb="2">
      <t>ショウイン</t>
    </rPh>
    <phoneticPr fontId="9"/>
  </si>
  <si>
    <t>南陽</t>
    <rPh sb="0" eb="2">
      <t>ナンヨウ</t>
    </rPh>
    <phoneticPr fontId="9"/>
  </si>
  <si>
    <t>緑</t>
    <rPh sb="0" eb="1">
      <t>ミドリ</t>
    </rPh>
    <phoneticPr fontId="8"/>
  </si>
  <si>
    <t>鳴海</t>
    <rPh sb="0" eb="2">
      <t>ナルミ</t>
    </rPh>
    <phoneticPr fontId="9"/>
  </si>
  <si>
    <t>市工業</t>
    <rPh sb="0" eb="1">
      <t>シ</t>
    </rPh>
    <rPh sb="1" eb="3">
      <t>コウギョウ</t>
    </rPh>
    <phoneticPr fontId="9"/>
  </si>
  <si>
    <t>名古屋国際</t>
    <rPh sb="0" eb="3">
      <t>ナゴヤ</t>
    </rPh>
    <rPh sb="3" eb="5">
      <t>コクサイ</t>
    </rPh>
    <phoneticPr fontId="9"/>
  </si>
  <si>
    <t>同朋</t>
    <rPh sb="0" eb="2">
      <t>ドウホウ</t>
    </rPh>
    <phoneticPr fontId="9"/>
  </si>
  <si>
    <t>天白</t>
    <rPh sb="0" eb="2">
      <t>テンパク</t>
    </rPh>
    <phoneticPr fontId="9"/>
  </si>
  <si>
    <t>向陽</t>
    <rPh sb="0" eb="2">
      <t>コウヨウ</t>
    </rPh>
    <phoneticPr fontId="9"/>
  </si>
  <si>
    <t>中央</t>
    <rPh sb="0" eb="2">
      <t>チュウオウ</t>
    </rPh>
    <phoneticPr fontId="9"/>
  </si>
  <si>
    <t>科学技術名古屋</t>
    <rPh sb="0" eb="2">
      <t>カガク</t>
    </rPh>
    <rPh sb="2" eb="4">
      <t>ギジュツ</t>
    </rPh>
    <rPh sb="4" eb="7">
      <t>ナゴヤ</t>
    </rPh>
    <phoneticPr fontId="9"/>
  </si>
  <si>
    <t>星城</t>
    <rPh sb="0" eb="1">
      <t>ホシ</t>
    </rPh>
    <rPh sb="1" eb="2">
      <t>シロ</t>
    </rPh>
    <phoneticPr fontId="9"/>
  </si>
  <si>
    <t>中川商業</t>
    <rPh sb="0" eb="2">
      <t>ナカガワ</t>
    </rPh>
    <rPh sb="2" eb="4">
      <t>ショウギョウ</t>
    </rPh>
    <phoneticPr fontId="9"/>
  </si>
  <si>
    <t>中部第一</t>
    <rPh sb="0" eb="2">
      <t>チュウブ</t>
    </rPh>
    <rPh sb="2" eb="4">
      <t>ダイイチ</t>
    </rPh>
    <phoneticPr fontId="9"/>
  </si>
  <si>
    <t>名南工業</t>
    <rPh sb="0" eb="1">
      <t>メイ</t>
    </rPh>
    <rPh sb="1" eb="2">
      <t>ミナミ</t>
    </rPh>
    <rPh sb="2" eb="4">
      <t>コウギョウ</t>
    </rPh>
    <phoneticPr fontId="9"/>
  </si>
  <si>
    <t>日進</t>
    <rPh sb="0" eb="2">
      <t>ニッシン</t>
    </rPh>
    <phoneticPr fontId="9"/>
  </si>
  <si>
    <t>昭和</t>
    <rPh sb="0" eb="2">
      <t>ショウワ</t>
    </rPh>
    <phoneticPr fontId="9"/>
  </si>
  <si>
    <t>名古屋女子大学</t>
    <rPh sb="0" eb="3">
      <t>ナゴヤ</t>
    </rPh>
    <rPh sb="3" eb="5">
      <t>ジョシ</t>
    </rPh>
    <rPh sb="5" eb="7">
      <t>ダイガク</t>
    </rPh>
    <phoneticPr fontId="9"/>
  </si>
  <si>
    <t>南山女子</t>
    <rPh sb="0" eb="2">
      <t>ナンザン</t>
    </rPh>
    <rPh sb="2" eb="4">
      <t>ジョシ</t>
    </rPh>
    <phoneticPr fontId="9"/>
  </si>
  <si>
    <t>一宮</t>
    <rPh sb="0" eb="2">
      <t>イチノミヤ</t>
    </rPh>
    <phoneticPr fontId="9"/>
  </si>
  <si>
    <t>一宮北</t>
    <rPh sb="0" eb="2">
      <t>イチノミヤ</t>
    </rPh>
    <rPh sb="2" eb="3">
      <t>キタ</t>
    </rPh>
    <phoneticPr fontId="9"/>
  </si>
  <si>
    <t>一宮工業</t>
    <rPh sb="0" eb="2">
      <t>イチノミヤ</t>
    </rPh>
    <rPh sb="2" eb="4">
      <t>コウギョウ</t>
    </rPh>
    <phoneticPr fontId="9"/>
  </si>
  <si>
    <t>一宮商業</t>
    <rPh sb="0" eb="2">
      <t>イチノミヤ</t>
    </rPh>
    <rPh sb="2" eb="4">
      <t>ショウギョウ</t>
    </rPh>
    <phoneticPr fontId="9"/>
  </si>
  <si>
    <t>一宮西</t>
    <rPh sb="0" eb="2">
      <t>イチノミヤ</t>
    </rPh>
    <rPh sb="2" eb="3">
      <t>ニシ</t>
    </rPh>
    <phoneticPr fontId="9"/>
  </si>
  <si>
    <t>木曽川</t>
    <rPh sb="0" eb="3">
      <t>キソガワ</t>
    </rPh>
    <phoneticPr fontId="8"/>
  </si>
  <si>
    <t>佐屋</t>
    <rPh sb="0" eb="2">
      <t>サヤ</t>
    </rPh>
    <phoneticPr fontId="9"/>
  </si>
  <si>
    <t>西春</t>
    <rPh sb="0" eb="2">
      <t>ニシハル</t>
    </rPh>
    <phoneticPr fontId="9"/>
  </si>
  <si>
    <t>稲沢</t>
    <rPh sb="0" eb="2">
      <t>イナザワ</t>
    </rPh>
    <phoneticPr fontId="9"/>
  </si>
  <si>
    <t>稲沢東</t>
    <rPh sb="0" eb="2">
      <t>イナザワ</t>
    </rPh>
    <rPh sb="2" eb="3">
      <t>ヒガシ</t>
    </rPh>
    <phoneticPr fontId="11"/>
  </si>
  <si>
    <t>海翔</t>
    <rPh sb="0" eb="1">
      <t>ウミ</t>
    </rPh>
    <rPh sb="1" eb="2">
      <t>ショウ</t>
    </rPh>
    <phoneticPr fontId="9"/>
  </si>
  <si>
    <t>津島</t>
    <rPh sb="0" eb="2">
      <t>ツシマ</t>
    </rPh>
    <phoneticPr fontId="9"/>
  </si>
  <si>
    <t>岩倉総合</t>
    <rPh sb="0" eb="2">
      <t>イワクラ</t>
    </rPh>
    <rPh sb="2" eb="4">
      <t>ソウゴウ</t>
    </rPh>
    <phoneticPr fontId="9"/>
  </si>
  <si>
    <t>犬山</t>
    <rPh sb="0" eb="2">
      <t>イヌヤマ</t>
    </rPh>
    <phoneticPr fontId="9"/>
  </si>
  <si>
    <t>犬山南</t>
    <rPh sb="0" eb="2">
      <t>イヌヤマ</t>
    </rPh>
    <rPh sb="2" eb="3">
      <t>ミナミ</t>
    </rPh>
    <phoneticPr fontId="9"/>
  </si>
  <si>
    <t>古知野</t>
    <rPh sb="0" eb="1">
      <t>フル</t>
    </rPh>
    <rPh sb="1" eb="2">
      <t>チ</t>
    </rPh>
    <rPh sb="2" eb="3">
      <t>ノ</t>
    </rPh>
    <phoneticPr fontId="9"/>
  </si>
  <si>
    <t>五条</t>
    <rPh sb="0" eb="2">
      <t>ゴジョウ</t>
    </rPh>
    <phoneticPr fontId="9"/>
  </si>
  <si>
    <t>江南</t>
    <rPh sb="0" eb="2">
      <t>コウナン</t>
    </rPh>
    <phoneticPr fontId="9"/>
  </si>
  <si>
    <t>佐織工業</t>
    <rPh sb="0" eb="2">
      <t>サオリ</t>
    </rPh>
    <rPh sb="2" eb="4">
      <t>コウギョウ</t>
    </rPh>
    <phoneticPr fontId="9"/>
  </si>
  <si>
    <t>小牧工業</t>
    <rPh sb="0" eb="2">
      <t>コマキ</t>
    </rPh>
    <rPh sb="2" eb="4">
      <t>コウギョウ</t>
    </rPh>
    <phoneticPr fontId="9"/>
  </si>
  <si>
    <t>小牧</t>
    <rPh sb="0" eb="2">
      <t>コマキ</t>
    </rPh>
    <phoneticPr fontId="9"/>
  </si>
  <si>
    <t>小牧南</t>
    <rPh sb="0" eb="2">
      <t>コマキ</t>
    </rPh>
    <rPh sb="2" eb="3">
      <t>ミナミ</t>
    </rPh>
    <phoneticPr fontId="9"/>
  </si>
  <si>
    <t>新川</t>
    <rPh sb="0" eb="2">
      <t>シンカワ</t>
    </rPh>
    <phoneticPr fontId="9"/>
  </si>
  <si>
    <t>丹羽</t>
    <rPh sb="0" eb="2">
      <t>ニワ</t>
    </rPh>
    <phoneticPr fontId="9"/>
  </si>
  <si>
    <t>津島東</t>
    <rPh sb="0" eb="2">
      <t>ツシマ</t>
    </rPh>
    <rPh sb="2" eb="3">
      <t>ヒガシ</t>
    </rPh>
    <phoneticPr fontId="9"/>
  </si>
  <si>
    <t>尾西</t>
    <rPh sb="0" eb="1">
      <t>オ</t>
    </rPh>
    <rPh sb="1" eb="2">
      <t>ニシ</t>
    </rPh>
    <phoneticPr fontId="9"/>
  </si>
  <si>
    <t>尾北</t>
    <rPh sb="0" eb="1">
      <t>オ</t>
    </rPh>
    <rPh sb="1" eb="2">
      <t>キタ</t>
    </rPh>
    <phoneticPr fontId="9"/>
  </si>
  <si>
    <t>美和</t>
    <rPh sb="0" eb="2">
      <t>ミワ</t>
    </rPh>
    <phoneticPr fontId="9"/>
  </si>
  <si>
    <t>愛知啓成</t>
    <rPh sb="0" eb="4">
      <t>ケイセイ</t>
    </rPh>
    <phoneticPr fontId="9"/>
  </si>
  <si>
    <t>修文女子</t>
    <rPh sb="0" eb="1">
      <t>オサム</t>
    </rPh>
    <rPh sb="1" eb="2">
      <t>ブン</t>
    </rPh>
    <rPh sb="2" eb="4">
      <t>ジョシ</t>
    </rPh>
    <phoneticPr fontId="9"/>
  </si>
  <si>
    <t>誉</t>
    <rPh sb="0" eb="1">
      <t>ホマレ</t>
    </rPh>
    <phoneticPr fontId="9"/>
  </si>
  <si>
    <t>清林館</t>
    <rPh sb="0" eb="1">
      <t>キヨシ</t>
    </rPh>
    <rPh sb="1" eb="2">
      <t>ハヤシ</t>
    </rPh>
    <rPh sb="2" eb="3">
      <t>カン</t>
    </rPh>
    <phoneticPr fontId="9"/>
  </si>
  <si>
    <t>大成</t>
    <rPh sb="0" eb="2">
      <t>タイセイ</t>
    </rPh>
    <phoneticPr fontId="9"/>
  </si>
  <si>
    <t>半田</t>
    <rPh sb="0" eb="2">
      <t>ハンダ</t>
    </rPh>
    <phoneticPr fontId="9"/>
  </si>
  <si>
    <t>半田東</t>
    <rPh sb="0" eb="2">
      <t>ハンダ</t>
    </rPh>
    <rPh sb="2" eb="3">
      <t>ヒガシ</t>
    </rPh>
    <phoneticPr fontId="9"/>
  </si>
  <si>
    <t>半田工業</t>
    <rPh sb="0" eb="2">
      <t>ハンダ</t>
    </rPh>
    <rPh sb="2" eb="4">
      <t>コウギョウ</t>
    </rPh>
    <phoneticPr fontId="9"/>
  </si>
  <si>
    <t>半田商業</t>
    <rPh sb="0" eb="2">
      <t>ハンダ</t>
    </rPh>
    <rPh sb="2" eb="4">
      <t>ショウギョウ</t>
    </rPh>
    <phoneticPr fontId="9"/>
  </si>
  <si>
    <t>常滑</t>
    <rPh sb="0" eb="2">
      <t>トコナメ</t>
    </rPh>
    <phoneticPr fontId="9"/>
  </si>
  <si>
    <t>東海南</t>
    <rPh sb="0" eb="2">
      <t>トウカイ</t>
    </rPh>
    <rPh sb="2" eb="3">
      <t>ミナミ</t>
    </rPh>
    <phoneticPr fontId="9"/>
  </si>
  <si>
    <t>知多翔洋</t>
    <rPh sb="0" eb="2">
      <t>チタ</t>
    </rPh>
    <rPh sb="2" eb="3">
      <t>ショウ</t>
    </rPh>
    <rPh sb="3" eb="4">
      <t>ヨウ</t>
    </rPh>
    <phoneticPr fontId="9"/>
  </si>
  <si>
    <t>阿久比</t>
    <rPh sb="0" eb="3">
      <t>アグイ</t>
    </rPh>
    <phoneticPr fontId="9"/>
  </si>
  <si>
    <t>武豊</t>
    <rPh sb="0" eb="2">
      <t>タケトヨ</t>
    </rPh>
    <phoneticPr fontId="9"/>
  </si>
  <si>
    <t>内海</t>
    <rPh sb="0" eb="2">
      <t>ウツミ</t>
    </rPh>
    <phoneticPr fontId="9"/>
  </si>
  <si>
    <t>東海商業</t>
    <rPh sb="0" eb="2">
      <t>トウカイ</t>
    </rPh>
    <rPh sb="2" eb="4">
      <t>ショウギョウ</t>
    </rPh>
    <phoneticPr fontId="9"/>
  </si>
  <si>
    <t>大府</t>
    <rPh sb="0" eb="2">
      <t>オオブ</t>
    </rPh>
    <phoneticPr fontId="9"/>
  </si>
  <si>
    <t>蒲郡東</t>
    <rPh sb="0" eb="2">
      <t>ガマゴオリ</t>
    </rPh>
    <rPh sb="2" eb="3">
      <t>ヒガシ</t>
    </rPh>
    <phoneticPr fontId="9"/>
  </si>
  <si>
    <t>豊橋東</t>
    <rPh sb="0" eb="2">
      <t>トヨハシ</t>
    </rPh>
    <rPh sb="2" eb="3">
      <t>ヒガシ</t>
    </rPh>
    <phoneticPr fontId="9"/>
  </si>
  <si>
    <t>豊橋工業</t>
    <rPh sb="0" eb="2">
      <t>トヨハシ</t>
    </rPh>
    <rPh sb="2" eb="4">
      <t>コウギョウ</t>
    </rPh>
    <phoneticPr fontId="9"/>
  </si>
  <si>
    <t>豊川</t>
    <rPh sb="0" eb="2">
      <t>トヨカワ</t>
    </rPh>
    <phoneticPr fontId="9"/>
  </si>
  <si>
    <t>豊橋中央</t>
    <rPh sb="0" eb="2">
      <t>トヨハシ</t>
    </rPh>
    <rPh sb="2" eb="4">
      <t>チュウオウ</t>
    </rPh>
    <phoneticPr fontId="9"/>
  </si>
  <si>
    <t>時習館</t>
    <rPh sb="0" eb="1">
      <t>ジ</t>
    </rPh>
    <rPh sb="1" eb="2">
      <t>シュウ</t>
    </rPh>
    <rPh sb="2" eb="3">
      <t>カン</t>
    </rPh>
    <phoneticPr fontId="9"/>
  </si>
  <si>
    <t>海陽学園</t>
    <rPh sb="0" eb="1">
      <t>ウミ</t>
    </rPh>
    <rPh sb="1" eb="2">
      <t>ヨウ</t>
    </rPh>
    <rPh sb="2" eb="4">
      <t>ガクエン</t>
    </rPh>
    <phoneticPr fontId="9"/>
  </si>
  <si>
    <t>蒲郡</t>
    <rPh sb="0" eb="2">
      <t>ガマゴオリ</t>
    </rPh>
    <phoneticPr fontId="9"/>
  </si>
  <si>
    <t>岡崎</t>
    <rPh sb="0" eb="2">
      <t>オカザキ</t>
    </rPh>
    <phoneticPr fontId="9"/>
  </si>
  <si>
    <t>岡崎北</t>
    <rPh sb="0" eb="2">
      <t>オカザキ</t>
    </rPh>
    <rPh sb="2" eb="3">
      <t>キタ</t>
    </rPh>
    <phoneticPr fontId="9"/>
  </si>
  <si>
    <t>岡崎西</t>
    <rPh sb="0" eb="2">
      <t>オカザキ</t>
    </rPh>
    <rPh sb="2" eb="3">
      <t>ニシ</t>
    </rPh>
    <phoneticPr fontId="9"/>
  </si>
  <si>
    <t>岡崎工業</t>
    <rPh sb="0" eb="2">
      <t>オカザキ</t>
    </rPh>
    <rPh sb="2" eb="4">
      <t>コウギョウ</t>
    </rPh>
    <phoneticPr fontId="9"/>
  </si>
  <si>
    <t>東海</t>
    <phoneticPr fontId="8"/>
  </si>
  <si>
    <t>男子部員数</t>
    <phoneticPr fontId="8"/>
  </si>
  <si>
    <t>女子部員数</t>
    <phoneticPr fontId="8"/>
  </si>
  <si>
    <t>委員長名</t>
    <phoneticPr fontId="8"/>
  </si>
  <si>
    <t>総部員数</t>
    <phoneticPr fontId="8"/>
  </si>
  <si>
    <t>男子部員登録校数</t>
    <phoneticPr fontId="8"/>
  </si>
  <si>
    <t>男子加盟校数</t>
    <phoneticPr fontId="8"/>
  </si>
  <si>
    <t>校</t>
    <phoneticPr fontId="8"/>
  </si>
  <si>
    <t>女子部員登録校数</t>
    <phoneticPr fontId="8"/>
  </si>
  <si>
    <t>女子加盟校数</t>
    <phoneticPr fontId="8"/>
  </si>
  <si>
    <t>登録校数</t>
    <phoneticPr fontId="8"/>
  </si>
  <si>
    <t>加盟学校数</t>
    <phoneticPr fontId="8"/>
  </si>
  <si>
    <t>学校名</t>
    <phoneticPr fontId="8"/>
  </si>
  <si>
    <t>部員数</t>
    <phoneticPr fontId="8"/>
  </si>
  <si>
    <t>男子</t>
    <phoneticPr fontId="8"/>
  </si>
  <si>
    <t>岐阜高専</t>
    <rPh sb="0" eb="2">
      <t>ギフ</t>
    </rPh>
    <rPh sb="2" eb="4">
      <t>コウセン</t>
    </rPh>
    <phoneticPr fontId="6"/>
  </si>
  <si>
    <t>済美</t>
    <rPh sb="0" eb="1">
      <t>サイ</t>
    </rPh>
    <rPh sb="1" eb="2">
      <t>ビ</t>
    </rPh>
    <phoneticPr fontId="6"/>
  </si>
  <si>
    <t>聖マリア</t>
    <rPh sb="0" eb="1">
      <t>セイ</t>
    </rPh>
    <phoneticPr fontId="6"/>
  </si>
  <si>
    <t>池田</t>
    <rPh sb="0" eb="2">
      <t>イケダ</t>
    </rPh>
    <phoneticPr fontId="6"/>
  </si>
  <si>
    <t>大垣北</t>
    <rPh sb="0" eb="2">
      <t>オオガキ</t>
    </rPh>
    <rPh sb="2" eb="3">
      <t>キタ</t>
    </rPh>
    <phoneticPr fontId="6"/>
  </si>
  <si>
    <t>大垣南</t>
    <rPh sb="0" eb="2">
      <t>オオガキ</t>
    </rPh>
    <rPh sb="2" eb="3">
      <t>ミナミ</t>
    </rPh>
    <phoneticPr fontId="6"/>
  </si>
  <si>
    <t>関</t>
    <rPh sb="0" eb="1">
      <t>セキ</t>
    </rPh>
    <phoneticPr fontId="6"/>
  </si>
  <si>
    <t>加茂</t>
    <rPh sb="0" eb="2">
      <t>カモ</t>
    </rPh>
    <phoneticPr fontId="6"/>
  </si>
  <si>
    <t>加茂農林</t>
    <rPh sb="0" eb="2">
      <t>カモ</t>
    </rPh>
    <rPh sb="2" eb="4">
      <t>ノウリン</t>
    </rPh>
    <phoneticPr fontId="6"/>
  </si>
  <si>
    <t>東濃実</t>
    <rPh sb="0" eb="1">
      <t>トウ</t>
    </rPh>
    <rPh sb="1" eb="2">
      <t>ノウ</t>
    </rPh>
    <rPh sb="2" eb="3">
      <t>ジツ</t>
    </rPh>
    <phoneticPr fontId="6"/>
  </si>
  <si>
    <t>片山</t>
    <rPh sb="0" eb="2">
      <t>カタヤマ</t>
    </rPh>
    <phoneticPr fontId="6"/>
  </si>
  <si>
    <t>関東</t>
    <rPh sb="0" eb="2">
      <t>カントウ</t>
    </rPh>
    <phoneticPr fontId="8"/>
  </si>
  <si>
    <t>中央大学附属横浜</t>
    <rPh sb="0" eb="2">
      <t>チュウオウ</t>
    </rPh>
    <rPh sb="2" eb="4">
      <t>ダイガク</t>
    </rPh>
    <rPh sb="4" eb="6">
      <t>フゾク</t>
    </rPh>
    <phoneticPr fontId="9"/>
  </si>
  <si>
    <t>市立横浜サイエンスフロンティア</t>
    <rPh sb="0" eb="2">
      <t>シリツ</t>
    </rPh>
    <rPh sb="2" eb="4">
      <t>ヨコハマ</t>
    </rPh>
    <phoneticPr fontId="9"/>
  </si>
  <si>
    <t>希望ケ丘（定）</t>
    <rPh sb="5" eb="6">
      <t>サダム</t>
    </rPh>
    <phoneticPr fontId="9"/>
  </si>
  <si>
    <t>湘南（定）</t>
    <rPh sb="3" eb="4">
      <t>サダム</t>
    </rPh>
    <phoneticPr fontId="9"/>
  </si>
  <si>
    <t>藤沢清流</t>
    <rPh sb="0" eb="2">
      <t>フジサワ</t>
    </rPh>
    <rPh sb="2" eb="3">
      <t>キヨ</t>
    </rPh>
    <rPh sb="3" eb="4">
      <t>ナガ</t>
    </rPh>
    <phoneticPr fontId="9"/>
  </si>
  <si>
    <t>茅ケ崎（定）</t>
    <rPh sb="4" eb="5">
      <t>サダム</t>
    </rPh>
    <phoneticPr fontId="9"/>
  </si>
  <si>
    <t>川崎工科</t>
    <rPh sb="0" eb="2">
      <t>カワサキ</t>
    </rPh>
    <rPh sb="2" eb="4">
      <t>コウカ</t>
    </rPh>
    <phoneticPr fontId="9"/>
  </si>
  <si>
    <t>向の岡工業</t>
    <rPh sb="0" eb="1">
      <t>ムカイ</t>
    </rPh>
    <rPh sb="2" eb="3">
      <t>オカ</t>
    </rPh>
    <rPh sb="3" eb="5">
      <t>コウギョウ</t>
    </rPh>
    <phoneticPr fontId="9"/>
  </si>
  <si>
    <t>市立商業</t>
    <rPh sb="2" eb="4">
      <t>ショウギョウ</t>
    </rPh>
    <phoneticPr fontId="6"/>
  </si>
  <si>
    <t>三浦学苑</t>
    <rPh sb="0" eb="4">
      <t>ミウラガクエン</t>
    </rPh>
    <phoneticPr fontId="9"/>
  </si>
  <si>
    <t>緑ヶ丘女子</t>
    <rPh sb="0" eb="3">
      <t>ミドリガオカ</t>
    </rPh>
    <rPh sb="3" eb="5">
      <t>ジョシ</t>
    </rPh>
    <phoneticPr fontId="9"/>
  </si>
  <si>
    <t>東海大学付属相模</t>
    <rPh sb="3" eb="4">
      <t>ガク</t>
    </rPh>
    <phoneticPr fontId="9"/>
  </si>
  <si>
    <t>袖ヶ浦</t>
    <rPh sb="0" eb="3">
      <t>ソデガウラ</t>
    </rPh>
    <phoneticPr fontId="6"/>
  </si>
  <si>
    <t>翔　凜</t>
    <rPh sb="0" eb="1">
      <t>ショウ</t>
    </rPh>
    <rPh sb="2" eb="3">
      <t>リン</t>
    </rPh>
    <phoneticPr fontId="6"/>
  </si>
  <si>
    <t>館山海上技術</t>
    <rPh sb="0" eb="2">
      <t>タテヤマ</t>
    </rPh>
    <rPh sb="2" eb="4">
      <t>カイジョウ</t>
    </rPh>
    <rPh sb="4" eb="6">
      <t>ギジュツ</t>
    </rPh>
    <phoneticPr fontId="6"/>
  </si>
  <si>
    <t>長生</t>
    <rPh sb="0" eb="2">
      <t>チョウセイ</t>
    </rPh>
    <phoneticPr fontId="6"/>
  </si>
  <si>
    <t>成田国際</t>
    <rPh sb="0" eb="2">
      <t>ナリタ</t>
    </rPh>
    <rPh sb="2" eb="4">
      <t>コクサイ</t>
    </rPh>
    <phoneticPr fontId="6"/>
  </si>
  <si>
    <t>実籾</t>
    <rPh sb="0" eb="2">
      <t>ミモミ</t>
    </rPh>
    <phoneticPr fontId="6"/>
  </si>
  <si>
    <t>柏井</t>
    <rPh sb="0" eb="2">
      <t>カシワイ</t>
    </rPh>
    <phoneticPr fontId="9"/>
  </si>
  <si>
    <t>市立千葉</t>
    <rPh sb="0" eb="2">
      <t>イチリツ</t>
    </rPh>
    <rPh sb="2" eb="4">
      <t>チバ</t>
    </rPh>
    <phoneticPr fontId="9"/>
  </si>
  <si>
    <t>市立稲毛</t>
    <rPh sb="0" eb="2">
      <t>イチリツ</t>
    </rPh>
    <rPh sb="2" eb="4">
      <t>イナゲ</t>
    </rPh>
    <phoneticPr fontId="9"/>
  </si>
  <si>
    <t>千葉経済大学附属</t>
    <rPh sb="0" eb="2">
      <t>チバ</t>
    </rPh>
    <rPh sb="2" eb="4">
      <t>ケイザイ</t>
    </rPh>
    <rPh sb="4" eb="6">
      <t>ダイガク</t>
    </rPh>
    <rPh sb="6" eb="8">
      <t>フゾク</t>
    </rPh>
    <phoneticPr fontId="9"/>
  </si>
  <si>
    <t>渋谷幕張</t>
    <rPh sb="0" eb="2">
      <t>シブヤ</t>
    </rPh>
    <rPh sb="2" eb="4">
      <t>マクハリ</t>
    </rPh>
    <phoneticPr fontId="9"/>
  </si>
  <si>
    <t>船橋</t>
    <rPh sb="0" eb="2">
      <t>フナバシ</t>
    </rPh>
    <phoneticPr fontId="9"/>
  </si>
  <si>
    <t>船橋啓明</t>
    <rPh sb="2" eb="4">
      <t>ケイメイ</t>
    </rPh>
    <phoneticPr fontId="9"/>
  </si>
  <si>
    <t>船橋芝山</t>
    <rPh sb="0" eb="2">
      <t>フナバシ</t>
    </rPh>
    <rPh sb="2" eb="4">
      <t>シバヤマ</t>
    </rPh>
    <phoneticPr fontId="9"/>
  </si>
  <si>
    <t>船橋二和</t>
    <rPh sb="0" eb="2">
      <t>フナバシ</t>
    </rPh>
    <rPh sb="2" eb="3">
      <t>フタ</t>
    </rPh>
    <rPh sb="3" eb="4">
      <t>ワ</t>
    </rPh>
    <phoneticPr fontId="9"/>
  </si>
  <si>
    <t>船橋古和釜</t>
    <rPh sb="2" eb="5">
      <t>コワガマ</t>
    </rPh>
    <phoneticPr fontId="9"/>
  </si>
  <si>
    <t>船橋法典</t>
    <rPh sb="0" eb="2">
      <t>フナバシ</t>
    </rPh>
    <rPh sb="2" eb="3">
      <t>ホウ</t>
    </rPh>
    <rPh sb="3" eb="4">
      <t>テン</t>
    </rPh>
    <phoneticPr fontId="9"/>
  </si>
  <si>
    <t>鎌ヶ谷</t>
    <rPh sb="0" eb="3">
      <t>カマガヤ</t>
    </rPh>
    <phoneticPr fontId="9"/>
  </si>
  <si>
    <t>鎌ヶ谷西</t>
    <rPh sb="0" eb="3">
      <t>カマガヤ</t>
    </rPh>
    <rPh sb="3" eb="4">
      <t>ニシ</t>
    </rPh>
    <phoneticPr fontId="9"/>
  </si>
  <si>
    <t>市立船橋</t>
    <rPh sb="0" eb="2">
      <t>イチリツ</t>
    </rPh>
    <rPh sb="2" eb="4">
      <t>フナバシ</t>
    </rPh>
    <phoneticPr fontId="11"/>
  </si>
  <si>
    <t>東葉</t>
    <rPh sb="1" eb="2">
      <t>ハ</t>
    </rPh>
    <phoneticPr fontId="9"/>
  </si>
  <si>
    <t>日大習志野</t>
    <rPh sb="0" eb="2">
      <t>ニチダイ</t>
    </rPh>
    <rPh sb="2" eb="5">
      <t>ナラシノ</t>
    </rPh>
    <phoneticPr fontId="9"/>
  </si>
  <si>
    <t>行徳</t>
    <rPh sb="0" eb="2">
      <t>ギョウトク</t>
    </rPh>
    <phoneticPr fontId="9"/>
  </si>
  <si>
    <t>市川南</t>
    <rPh sb="0" eb="2">
      <t>イチカワ</t>
    </rPh>
    <rPh sb="2" eb="3">
      <t>ミナミ</t>
    </rPh>
    <phoneticPr fontId="9"/>
  </si>
  <si>
    <t>市川昴</t>
    <rPh sb="0" eb="2">
      <t>イチカワ</t>
    </rPh>
    <rPh sb="2" eb="3">
      <t>スバル</t>
    </rPh>
    <phoneticPr fontId="9"/>
  </si>
  <si>
    <t>浦安</t>
    <rPh sb="0" eb="2">
      <t>ウラヤス</t>
    </rPh>
    <phoneticPr fontId="9"/>
  </si>
  <si>
    <t>浦安南</t>
    <rPh sb="0" eb="2">
      <t>ウラヤス</t>
    </rPh>
    <rPh sb="2" eb="3">
      <t>ミナミ</t>
    </rPh>
    <phoneticPr fontId="9"/>
  </si>
  <si>
    <t>市川</t>
    <rPh sb="0" eb="2">
      <t>イチカワ</t>
    </rPh>
    <phoneticPr fontId="9"/>
  </si>
  <si>
    <t>日出学園</t>
    <rPh sb="0" eb="2">
      <t>ヒノデ</t>
    </rPh>
    <rPh sb="2" eb="4">
      <t>ガクエン</t>
    </rPh>
    <phoneticPr fontId="9"/>
  </si>
  <si>
    <t>松戸</t>
    <rPh sb="0" eb="2">
      <t>マツド</t>
    </rPh>
    <phoneticPr fontId="9"/>
  </si>
  <si>
    <t>小金</t>
    <rPh sb="0" eb="2">
      <t>コガネ</t>
    </rPh>
    <phoneticPr fontId="9"/>
  </si>
  <si>
    <t>松戸馬橋</t>
    <rPh sb="0" eb="2">
      <t>マツド</t>
    </rPh>
    <rPh sb="2" eb="4">
      <t>マバシ</t>
    </rPh>
    <phoneticPr fontId="9"/>
  </si>
  <si>
    <t>松戸向陽</t>
    <rPh sb="0" eb="2">
      <t>マツド</t>
    </rPh>
    <rPh sb="2" eb="4">
      <t>コウヨウ</t>
    </rPh>
    <phoneticPr fontId="9"/>
  </si>
  <si>
    <t>野田中央</t>
    <rPh sb="0" eb="2">
      <t>ノダ</t>
    </rPh>
    <rPh sb="2" eb="4">
      <t>チュウオウ</t>
    </rPh>
    <phoneticPr fontId="9"/>
  </si>
  <si>
    <t>市立松戸</t>
    <rPh sb="0" eb="2">
      <t>イチリツ</t>
    </rPh>
    <rPh sb="2" eb="4">
      <t>マツド</t>
    </rPh>
    <phoneticPr fontId="9"/>
  </si>
  <si>
    <t>専修大学松戸</t>
    <rPh sb="0" eb="2">
      <t>センシュウ</t>
    </rPh>
    <rPh sb="2" eb="4">
      <t>ダイガク</t>
    </rPh>
    <rPh sb="4" eb="6">
      <t>マツド</t>
    </rPh>
    <phoneticPr fontId="9"/>
  </si>
  <si>
    <t>柏南</t>
    <rPh sb="0" eb="1">
      <t>カシワ</t>
    </rPh>
    <rPh sb="1" eb="2">
      <t>ミナミ</t>
    </rPh>
    <phoneticPr fontId="6"/>
  </si>
  <si>
    <t>大子清流</t>
    <rPh sb="0" eb="2">
      <t>ダイゴ</t>
    </rPh>
    <rPh sb="2" eb="4">
      <t>セイリュウ</t>
    </rPh>
    <phoneticPr fontId="6"/>
  </si>
  <si>
    <t>大成女子</t>
    <rPh sb="0" eb="2">
      <t>タイセイ</t>
    </rPh>
    <rPh sb="2" eb="4">
      <t>ジョシ</t>
    </rPh>
    <phoneticPr fontId="6"/>
  </si>
  <si>
    <t>鹿島学園</t>
    <rPh sb="0" eb="2">
      <t>カシマ</t>
    </rPh>
    <rPh sb="2" eb="4">
      <t>ガクエン</t>
    </rPh>
    <phoneticPr fontId="6"/>
  </si>
  <si>
    <t>取手聖徳女子</t>
    <rPh sb="0" eb="2">
      <t>トリデ</t>
    </rPh>
    <rPh sb="2" eb="4">
      <t>セイトク</t>
    </rPh>
    <rPh sb="4" eb="6">
      <t>ジョシ</t>
    </rPh>
    <phoneticPr fontId="6"/>
  </si>
  <si>
    <t>古河中等</t>
    <rPh sb="0" eb="2">
      <t>コガ</t>
    </rPh>
    <rPh sb="2" eb="4">
      <t>チュウトウ</t>
    </rPh>
    <phoneticPr fontId="9"/>
  </si>
  <si>
    <t>坂東総合</t>
    <rPh sb="0" eb="2">
      <t>バンドウ</t>
    </rPh>
    <rPh sb="2" eb="4">
      <t>ソウゴウ</t>
    </rPh>
    <phoneticPr fontId="9"/>
  </si>
  <si>
    <t>翔洋</t>
    <rPh sb="0" eb="1">
      <t>ショウ</t>
    </rPh>
    <rPh sb="1" eb="2">
      <t>ヨウ</t>
    </rPh>
    <phoneticPr fontId="9"/>
  </si>
  <si>
    <t>郡山北工</t>
    <rPh sb="2" eb="3">
      <t>キタ</t>
    </rPh>
    <rPh sb="3" eb="4">
      <t>コウ</t>
    </rPh>
    <phoneticPr fontId="6"/>
  </si>
  <si>
    <t>葵</t>
    <rPh sb="0" eb="1">
      <t>アオイ</t>
    </rPh>
    <phoneticPr fontId="6"/>
  </si>
  <si>
    <t>相馬東</t>
    <rPh sb="2" eb="3">
      <t>ヒガシ</t>
    </rPh>
    <phoneticPr fontId="9"/>
  </si>
  <si>
    <t>仙台市立仙台商業</t>
    <rPh sb="0" eb="2">
      <t>センダイ</t>
    </rPh>
    <rPh sb="2" eb="4">
      <t>イチリツ</t>
    </rPh>
    <phoneticPr fontId="6"/>
  </si>
  <si>
    <t>仙台城南</t>
    <rPh sb="0" eb="2">
      <t>センダイ</t>
    </rPh>
    <rPh sb="2" eb="4">
      <t>ジョウナン</t>
    </rPh>
    <phoneticPr fontId="6"/>
  </si>
  <si>
    <t>仙台高等専門学校名取キャンパス</t>
    <rPh sb="0" eb="2">
      <t>センダイ</t>
    </rPh>
    <rPh sb="8" eb="10">
      <t>ナト</t>
    </rPh>
    <phoneticPr fontId="6"/>
  </si>
  <si>
    <t>黒沢尻工業</t>
    <rPh sb="0" eb="3">
      <t>クロサワジリ</t>
    </rPh>
    <rPh sb="3" eb="5">
      <t>コウギョウ</t>
    </rPh>
    <phoneticPr fontId="6"/>
  </si>
  <si>
    <t>水沢第一</t>
    <rPh sb="0" eb="2">
      <t>ミズサワ</t>
    </rPh>
    <rPh sb="2" eb="4">
      <t>ダイイチ</t>
    </rPh>
    <phoneticPr fontId="6"/>
  </si>
  <si>
    <r>
      <t>送付先：mail_1024@koko-tennis.com</t>
    </r>
    <r>
      <rPr>
        <sz val="10"/>
        <color rgb="FF000066"/>
        <rFont val="Meiryo UI"/>
        <family val="3"/>
        <charset val="128"/>
      </rPr>
      <t>　　（記録担当：長永 勝利）</t>
    </r>
    <rPh sb="0" eb="3">
      <t>ソウフサキ</t>
    </rPh>
    <rPh sb="32" eb="34">
      <t>キロク</t>
    </rPh>
    <rPh sb="34" eb="36">
      <t>タントウ</t>
    </rPh>
    <rPh sb="37" eb="39">
      <t>ナガエイ</t>
    </rPh>
    <rPh sb="40" eb="42">
      <t>ショウリ</t>
    </rPh>
    <phoneticPr fontId="3"/>
  </si>
  <si>
    <t>北海道</t>
    <rPh sb="0" eb="3">
      <t>ホッカイドウ</t>
    </rPh>
    <phoneticPr fontId="6"/>
  </si>
  <si>
    <t>地域名</t>
    <rPh sb="0" eb="3">
      <t>チイキメイ</t>
    </rPh>
    <phoneticPr fontId="6"/>
  </si>
  <si>
    <t>都道府県名</t>
    <rPh sb="0" eb="4">
      <t>トドウフケン</t>
    </rPh>
    <rPh sb="4" eb="5">
      <t>メイ</t>
    </rPh>
    <phoneticPr fontId="6"/>
  </si>
  <si>
    <t>岩手</t>
    <rPh sb="0" eb="2">
      <t>イワテ</t>
    </rPh>
    <phoneticPr fontId="6"/>
  </si>
  <si>
    <t>宮城</t>
    <rPh sb="0" eb="2">
      <t>ミヤギ</t>
    </rPh>
    <phoneticPr fontId="6"/>
  </si>
  <si>
    <t>山形</t>
    <rPh sb="0" eb="2">
      <t>ヤマガタ</t>
    </rPh>
    <phoneticPr fontId="6"/>
  </si>
  <si>
    <t>茨城</t>
    <rPh sb="0" eb="2">
      <t>イバラキ</t>
    </rPh>
    <phoneticPr fontId="6"/>
  </si>
  <si>
    <t>栃木</t>
    <rPh sb="0" eb="2">
      <t>トチギ</t>
    </rPh>
    <phoneticPr fontId="6"/>
  </si>
  <si>
    <t>群馬</t>
    <rPh sb="0" eb="2">
      <t>グンマ</t>
    </rPh>
    <phoneticPr fontId="6"/>
  </si>
  <si>
    <t>埼玉</t>
    <rPh sb="0" eb="2">
      <t>サイタマ</t>
    </rPh>
    <phoneticPr fontId="6"/>
  </si>
  <si>
    <t>千葉</t>
    <rPh sb="0" eb="2">
      <t>チバ</t>
    </rPh>
    <phoneticPr fontId="6"/>
  </si>
  <si>
    <t>東京</t>
    <rPh sb="0" eb="2">
      <t>トウキョウ</t>
    </rPh>
    <phoneticPr fontId="6"/>
  </si>
  <si>
    <t>神奈川</t>
    <rPh sb="0" eb="3">
      <t>カナガワ</t>
    </rPh>
    <phoneticPr fontId="6"/>
  </si>
  <si>
    <t>新潟</t>
    <rPh sb="0" eb="2">
      <t>ニイガタ</t>
    </rPh>
    <phoneticPr fontId="6"/>
  </si>
  <si>
    <t>富山</t>
    <rPh sb="0" eb="2">
      <t>トヤマ</t>
    </rPh>
    <phoneticPr fontId="6"/>
  </si>
  <si>
    <t>福井</t>
    <rPh sb="0" eb="2">
      <t>フクイ</t>
    </rPh>
    <phoneticPr fontId="6"/>
  </si>
  <si>
    <t>長野</t>
    <rPh sb="0" eb="2">
      <t>ナガノ</t>
    </rPh>
    <phoneticPr fontId="6"/>
  </si>
  <si>
    <t>岐阜</t>
    <rPh sb="0" eb="2">
      <t>ギフ</t>
    </rPh>
    <phoneticPr fontId="6"/>
  </si>
  <si>
    <t>静岡</t>
    <rPh sb="0" eb="2">
      <t>シズオカ</t>
    </rPh>
    <phoneticPr fontId="6"/>
  </si>
  <si>
    <t>三重</t>
    <rPh sb="0" eb="2">
      <t>ミエ</t>
    </rPh>
    <phoneticPr fontId="6"/>
  </si>
  <si>
    <t>滋賀</t>
    <rPh sb="0" eb="2">
      <t>シガ</t>
    </rPh>
    <phoneticPr fontId="6"/>
  </si>
  <si>
    <t>大阪</t>
    <rPh sb="0" eb="2">
      <t>オオサカ</t>
    </rPh>
    <phoneticPr fontId="6"/>
  </si>
  <si>
    <t>兵庫</t>
    <rPh sb="0" eb="2">
      <t>ヒョウゴ</t>
    </rPh>
    <phoneticPr fontId="6"/>
  </si>
  <si>
    <t>和歌山</t>
    <rPh sb="0" eb="3">
      <t>ワカヤマ</t>
    </rPh>
    <phoneticPr fontId="6"/>
  </si>
  <si>
    <t>鳥取</t>
    <rPh sb="0" eb="2">
      <t>トットリ</t>
    </rPh>
    <phoneticPr fontId="6"/>
  </si>
  <si>
    <t>島根</t>
    <rPh sb="0" eb="2">
      <t>シマネ</t>
    </rPh>
    <phoneticPr fontId="6"/>
  </si>
  <si>
    <t>岡山</t>
    <rPh sb="0" eb="2">
      <t>オカヤマ</t>
    </rPh>
    <phoneticPr fontId="6"/>
  </si>
  <si>
    <t>広島</t>
    <rPh sb="0" eb="2">
      <t>ヒロシマ</t>
    </rPh>
    <phoneticPr fontId="6"/>
  </si>
  <si>
    <t>山口</t>
    <rPh sb="0" eb="2">
      <t>ヤマグチ</t>
    </rPh>
    <phoneticPr fontId="6"/>
  </si>
  <si>
    <t>徳島</t>
    <rPh sb="0" eb="2">
      <t>トクシマ</t>
    </rPh>
    <phoneticPr fontId="6"/>
  </si>
  <si>
    <t>熊本</t>
    <rPh sb="0" eb="2">
      <t>クマモト</t>
    </rPh>
    <phoneticPr fontId="6"/>
  </si>
  <si>
    <t>鹿児島</t>
    <rPh sb="0" eb="3">
      <t>カゴシマ</t>
    </rPh>
    <phoneticPr fontId="6"/>
  </si>
  <si>
    <t>長崎</t>
    <rPh sb="0" eb="2">
      <t>ナガサキ</t>
    </rPh>
    <phoneticPr fontId="6"/>
  </si>
  <si>
    <t>宮崎</t>
    <rPh sb="0" eb="2">
      <t>ミヤザキ</t>
    </rPh>
    <phoneticPr fontId="6"/>
  </si>
  <si>
    <t>佐賀</t>
    <rPh sb="0" eb="2">
      <t>サガ</t>
    </rPh>
    <phoneticPr fontId="6"/>
  </si>
  <si>
    <t>大分</t>
    <rPh sb="0" eb="2">
      <t>オオイタ</t>
    </rPh>
    <phoneticPr fontId="6"/>
  </si>
  <si>
    <t>沖縄</t>
    <rPh sb="0" eb="2">
      <t>オキナワ</t>
    </rPh>
    <phoneticPr fontId="6"/>
  </si>
  <si>
    <t>校</t>
    <rPh sb="0" eb="1">
      <t>コウ</t>
    </rPh>
    <phoneticPr fontId="6"/>
  </si>
  <si>
    <t>No</t>
    <phoneticPr fontId="6"/>
  </si>
  <si>
    <t>No</t>
    <phoneticPr fontId="6"/>
  </si>
  <si>
    <t>No</t>
    <phoneticPr fontId="8"/>
  </si>
  <si>
    <t>愛媛</t>
    <rPh sb="0" eb="2">
      <t>エヒメ</t>
    </rPh>
    <phoneticPr fontId="6"/>
  </si>
  <si>
    <t>香川</t>
    <rPh sb="0" eb="2">
      <t>カガワ</t>
    </rPh>
    <phoneticPr fontId="6"/>
  </si>
  <si>
    <t>開志国際</t>
  </si>
  <si>
    <t>長岡大手</t>
  </si>
  <si>
    <t>長岡向陵</t>
  </si>
  <si>
    <t>見附</t>
  </si>
  <si>
    <t>小千谷</t>
  </si>
  <si>
    <t>八海</t>
  </si>
  <si>
    <t>中越</t>
  </si>
  <si>
    <t>柏崎翔洋中等</t>
  </si>
  <si>
    <t>高田北城</t>
  </si>
  <si>
    <t>高田農</t>
  </si>
  <si>
    <t>上越総合技術</t>
  </si>
  <si>
    <t>新井</t>
  </si>
  <si>
    <t>直江津中等</t>
  </si>
  <si>
    <t>有恒</t>
  </si>
  <si>
    <t>久比岐</t>
  </si>
  <si>
    <t>松代</t>
  </si>
  <si>
    <t>茨城</t>
  </si>
  <si>
    <t>東洋大牛久</t>
  </si>
  <si>
    <t>牛久栄進</t>
  </si>
  <si>
    <t>中央</t>
  </si>
  <si>
    <t>霞ヶ浦</t>
  </si>
  <si>
    <t>土浦工</t>
  </si>
  <si>
    <t>江戸崎総合</t>
  </si>
  <si>
    <t>藤代</t>
  </si>
  <si>
    <t>土浦二</t>
  </si>
  <si>
    <t>竹園</t>
  </si>
  <si>
    <t>茗溪学園</t>
  </si>
  <si>
    <t>つくば秀英</t>
  </si>
  <si>
    <t>水海道一</t>
  </si>
  <si>
    <t>真壁</t>
  </si>
  <si>
    <t>古河一</t>
  </si>
  <si>
    <t>古河二</t>
  </si>
  <si>
    <t>太田西山</t>
    <rPh sb="0" eb="2">
      <t>オオタ</t>
    </rPh>
    <rPh sb="2" eb="4">
      <t>セイザン</t>
    </rPh>
    <phoneticPr fontId="9"/>
  </si>
  <si>
    <t>関西</t>
  </si>
  <si>
    <t>岡山</t>
  </si>
  <si>
    <t>清心女子</t>
  </si>
  <si>
    <t>津山工業高等専門</t>
  </si>
  <si>
    <t>滋慶学園</t>
    <rPh sb="0" eb="2">
      <t>ジケイ</t>
    </rPh>
    <rPh sb="2" eb="4">
      <t>ガクエン</t>
    </rPh>
    <phoneticPr fontId="9"/>
  </si>
  <si>
    <t>東北学院</t>
  </si>
  <si>
    <t>中新田</t>
  </si>
  <si>
    <t>天草拓心</t>
    <rPh sb="0" eb="2">
      <t>アマクサ</t>
    </rPh>
    <rPh sb="2" eb="4">
      <t>タクシン</t>
    </rPh>
    <phoneticPr fontId="9"/>
  </si>
  <si>
    <t>熊本高専熊本校</t>
    <rPh sb="4" eb="6">
      <t>クマモト</t>
    </rPh>
    <rPh sb="6" eb="7">
      <t>コウ</t>
    </rPh>
    <phoneticPr fontId="9"/>
  </si>
  <si>
    <t>熊本高専八代校</t>
    <rPh sb="4" eb="6">
      <t>ヤツシロ</t>
    </rPh>
    <rPh sb="6" eb="7">
      <t>コウ</t>
    </rPh>
    <phoneticPr fontId="9"/>
  </si>
  <si>
    <t>桐生</t>
  </si>
  <si>
    <t>利根実業</t>
  </si>
  <si>
    <t>長野原</t>
  </si>
  <si>
    <t>高崎女子</t>
  </si>
  <si>
    <t>高崎商科大学附属</t>
  </si>
  <si>
    <t>高崎健康福祉大学高崎</t>
  </si>
  <si>
    <t>高崎東</t>
  </si>
  <si>
    <t>明和県央</t>
  </si>
  <si>
    <t>中央中等教育</t>
  </si>
  <si>
    <t>吉井</t>
  </si>
  <si>
    <t>比叡山</t>
    <rPh sb="0" eb="3">
      <t>ヒエイザン</t>
    </rPh>
    <phoneticPr fontId="6"/>
  </si>
  <si>
    <t>青森明の星</t>
    <rPh sb="0" eb="2">
      <t>アオモリ</t>
    </rPh>
    <rPh sb="2" eb="3">
      <t>アケ</t>
    </rPh>
    <rPh sb="4" eb="5">
      <t>ホシ</t>
    </rPh>
    <phoneticPr fontId="6"/>
  </si>
  <si>
    <t>島田</t>
  </si>
  <si>
    <t>金谷</t>
  </si>
  <si>
    <t>榛原</t>
  </si>
  <si>
    <t>相良</t>
  </si>
  <si>
    <t>静岡中央</t>
  </si>
  <si>
    <t>清水桜が丘</t>
  </si>
  <si>
    <t>静岡市立</t>
  </si>
  <si>
    <t>サレジオ</t>
  </si>
  <si>
    <t>キラリ</t>
  </si>
  <si>
    <t>掛川東</t>
  </si>
  <si>
    <t>池新田</t>
  </si>
  <si>
    <t>横須賀</t>
  </si>
  <si>
    <t>遠江総合</t>
  </si>
  <si>
    <t>袋井</t>
  </si>
  <si>
    <t>袋井商</t>
  </si>
  <si>
    <t>磐田南</t>
  </si>
  <si>
    <t>磐田北</t>
  </si>
  <si>
    <t>磐田農</t>
  </si>
  <si>
    <t>磐田西</t>
  </si>
  <si>
    <t>浜松北</t>
  </si>
  <si>
    <t>浜松西</t>
  </si>
  <si>
    <t>浜松南</t>
  </si>
  <si>
    <t>浜松湖東</t>
  </si>
  <si>
    <t>浜松湖南</t>
  </si>
  <si>
    <t>浜松江之島</t>
  </si>
  <si>
    <t>浜松東</t>
  </si>
  <si>
    <t>浜松大平台</t>
  </si>
  <si>
    <t>浜松工</t>
  </si>
  <si>
    <t>浜松城北工</t>
  </si>
  <si>
    <t>浜北西</t>
  </si>
  <si>
    <t>新居</t>
  </si>
  <si>
    <t>湖西</t>
  </si>
  <si>
    <t>浜松湖北</t>
  </si>
  <si>
    <t>浜松市立</t>
  </si>
  <si>
    <t>常葉大菊川</t>
  </si>
  <si>
    <t>磐田東</t>
  </si>
  <si>
    <t>浜松学芸</t>
  </si>
  <si>
    <t>西遠女子</t>
  </si>
  <si>
    <t>浜松聖星</t>
    <rPh sb="2" eb="3">
      <t>セイ</t>
    </rPh>
    <rPh sb="3" eb="4">
      <t>ホシ</t>
    </rPh>
    <phoneticPr fontId="9"/>
  </si>
  <si>
    <t>浜松日体</t>
  </si>
  <si>
    <t>聖隷</t>
  </si>
  <si>
    <t>オイスカ</t>
  </si>
  <si>
    <t>浜松啓陽</t>
  </si>
  <si>
    <t>富士</t>
    <rPh sb="0" eb="2">
      <t>フジ</t>
    </rPh>
    <phoneticPr fontId="9"/>
  </si>
  <si>
    <t>加藤学園</t>
    <rPh sb="0" eb="2">
      <t>カトウ</t>
    </rPh>
    <rPh sb="2" eb="4">
      <t>ガクエン</t>
    </rPh>
    <phoneticPr fontId="9"/>
  </si>
  <si>
    <t>藤枝順心</t>
    <rPh sb="0" eb="2">
      <t>フジエダ</t>
    </rPh>
    <rPh sb="2" eb="3">
      <t>ジュン</t>
    </rPh>
    <rPh sb="3" eb="4">
      <t>ココロ</t>
    </rPh>
    <phoneticPr fontId="9"/>
  </si>
  <si>
    <t>市立習志野</t>
  </si>
  <si>
    <t>千葉英和</t>
  </si>
  <si>
    <t>東邦大学付属東邦</t>
  </si>
  <si>
    <t>八千代松陰</t>
  </si>
  <si>
    <t>秀明八千代</t>
  </si>
  <si>
    <t>千葉</t>
  </si>
  <si>
    <t>検見川</t>
  </si>
  <si>
    <t>千葉北</t>
  </si>
  <si>
    <t>犢橋</t>
  </si>
  <si>
    <t>船橋豊富</t>
  </si>
  <si>
    <t>船橋北</t>
  </si>
  <si>
    <t>白井</t>
  </si>
  <si>
    <t>千葉日本大学第一</t>
  </si>
  <si>
    <t>東京学館船橋</t>
  </si>
  <si>
    <t>市川工業</t>
  </si>
  <si>
    <t>国府台</t>
  </si>
  <si>
    <t>国分</t>
  </si>
  <si>
    <t>市川東</t>
  </si>
  <si>
    <t>国府台女子学院</t>
  </si>
  <si>
    <t>東海大学付属浦安</t>
  </si>
  <si>
    <t>千葉商科大学付属</t>
    <rPh sb="0" eb="2">
      <t>チバ</t>
    </rPh>
    <rPh sb="2" eb="4">
      <t>ショウカ</t>
    </rPh>
    <rPh sb="4" eb="6">
      <t>ダイガク</t>
    </rPh>
    <rPh sb="6" eb="8">
      <t>フゾク</t>
    </rPh>
    <phoneticPr fontId="9"/>
  </si>
  <si>
    <t>不二女子</t>
  </si>
  <si>
    <t>昭和学院</t>
  </si>
  <si>
    <t>東京学館浦安</t>
  </si>
  <si>
    <t>松戸国際</t>
  </si>
  <si>
    <t>松戸六実</t>
  </si>
  <si>
    <t>流山</t>
  </si>
  <si>
    <t>流山おおたかの森</t>
  </si>
  <si>
    <t>清水</t>
  </si>
  <si>
    <t>聖徳大学附属</t>
  </si>
  <si>
    <t>西武台千葉</t>
  </si>
  <si>
    <t>東葛飾</t>
  </si>
  <si>
    <t>つばさ総合　</t>
  </si>
  <si>
    <t>松原</t>
  </si>
  <si>
    <t>深沢</t>
  </si>
  <si>
    <t>園芸</t>
  </si>
  <si>
    <t>富士</t>
  </si>
  <si>
    <t>西</t>
  </si>
  <si>
    <t>豊多摩</t>
  </si>
  <si>
    <t>石神井　</t>
  </si>
  <si>
    <t>光丘　</t>
  </si>
  <si>
    <t>田柄　</t>
  </si>
  <si>
    <t>杉並総合　</t>
  </si>
  <si>
    <t>大泉桜　</t>
  </si>
  <si>
    <t>第四商業　</t>
  </si>
  <si>
    <t>中野工業　</t>
  </si>
  <si>
    <t>杉並工業</t>
  </si>
  <si>
    <t>北園</t>
  </si>
  <si>
    <t>大山</t>
  </si>
  <si>
    <t>飛鳥</t>
  </si>
  <si>
    <t>板橋有徳</t>
  </si>
  <si>
    <t>赤羽商業　</t>
  </si>
  <si>
    <t>千早</t>
  </si>
  <si>
    <t>北豊島工業　</t>
  </si>
  <si>
    <t>白鴎　</t>
  </si>
  <si>
    <t>忍岡　</t>
  </si>
  <si>
    <t>上野　</t>
  </si>
  <si>
    <t>竹台　</t>
  </si>
  <si>
    <t>足立　</t>
  </si>
  <si>
    <t>青井　</t>
  </si>
  <si>
    <t>足立新田　</t>
  </si>
  <si>
    <t>晴海総合　</t>
  </si>
  <si>
    <t>蔵前工業　</t>
  </si>
  <si>
    <t>足立工業　</t>
  </si>
  <si>
    <t>両国　</t>
  </si>
  <si>
    <t>墨田川　</t>
  </si>
  <si>
    <t>本所　</t>
  </si>
  <si>
    <t>葛飾野　</t>
  </si>
  <si>
    <t>南葛飾　</t>
  </si>
  <si>
    <t>深川　</t>
  </si>
  <si>
    <t>東　</t>
  </si>
  <si>
    <t>城東　</t>
  </si>
  <si>
    <t>小松川　</t>
  </si>
  <si>
    <t>江戸川　</t>
  </si>
  <si>
    <t>小岩　</t>
  </si>
  <si>
    <t>葛西南　</t>
  </si>
  <si>
    <t>篠崎　</t>
  </si>
  <si>
    <t>紅葉川　</t>
  </si>
  <si>
    <t>葛飾総合　</t>
  </si>
  <si>
    <t>葛飾商業　</t>
  </si>
  <si>
    <t>江東商業　</t>
  </si>
  <si>
    <t>第三商業　</t>
  </si>
  <si>
    <t>葛西工業　</t>
  </si>
  <si>
    <t>科学技術　</t>
  </si>
  <si>
    <t>農産　</t>
  </si>
  <si>
    <t>橘</t>
  </si>
  <si>
    <t>南多摩中等教育</t>
  </si>
  <si>
    <t>富士森　</t>
  </si>
  <si>
    <t>片倉　</t>
  </si>
  <si>
    <t>八王子東　</t>
  </si>
  <si>
    <t>八王子北　</t>
  </si>
  <si>
    <t>松が谷　</t>
  </si>
  <si>
    <t>日野　</t>
  </si>
  <si>
    <t>日野台　</t>
  </si>
  <si>
    <t>南平　</t>
  </si>
  <si>
    <t>町田　</t>
  </si>
  <si>
    <t>成瀬　</t>
  </si>
  <si>
    <t>小川　</t>
  </si>
  <si>
    <t>山崎　</t>
  </si>
  <si>
    <t>町田総合　</t>
  </si>
  <si>
    <t>翔陽　</t>
  </si>
  <si>
    <t>町田工業　</t>
  </si>
  <si>
    <t>八王子桑志　</t>
  </si>
  <si>
    <t>福生　</t>
  </si>
  <si>
    <t>秋留台　</t>
  </si>
  <si>
    <t>青梅総合　</t>
  </si>
  <si>
    <t>上水　</t>
  </si>
  <si>
    <t>瑞穂農芸　</t>
  </si>
  <si>
    <t>武蔵　</t>
  </si>
  <si>
    <t>武蔵野北　</t>
  </si>
  <si>
    <t>小金井北　</t>
  </si>
  <si>
    <t>保谷　</t>
  </si>
  <si>
    <t>大島</t>
  </si>
  <si>
    <t>新島</t>
  </si>
  <si>
    <t>大島海洋国際</t>
  </si>
  <si>
    <t>八丈</t>
  </si>
  <si>
    <t>足立学園</t>
  </si>
  <si>
    <t>芝浦工業大学附属　</t>
  </si>
  <si>
    <t>修徳</t>
  </si>
  <si>
    <t>星美学園</t>
  </si>
  <si>
    <t>瀧野川女子</t>
  </si>
  <si>
    <t>香蘭女学校</t>
  </si>
  <si>
    <t>品川エトワール女子　</t>
  </si>
  <si>
    <t>品川女子学院　</t>
  </si>
  <si>
    <t>立正</t>
  </si>
  <si>
    <t>関東国際</t>
  </si>
  <si>
    <t>國學院</t>
  </si>
  <si>
    <t>富士見丘</t>
  </si>
  <si>
    <t>成女</t>
  </si>
  <si>
    <t>國學院大學久我山 　</t>
  </si>
  <si>
    <t>日大一</t>
  </si>
  <si>
    <t>国本女</t>
  </si>
  <si>
    <t>成城学園</t>
  </si>
  <si>
    <t>世田谷学園</t>
  </si>
  <si>
    <t>玉川聖学院　</t>
  </si>
  <si>
    <t>三田国際学園</t>
  </si>
  <si>
    <t>農大一</t>
  </si>
  <si>
    <t>日本学園</t>
  </si>
  <si>
    <t>目黒星美</t>
  </si>
  <si>
    <t>開智日本橋学園　</t>
  </si>
  <si>
    <t>暁星</t>
  </si>
  <si>
    <t>女子学院</t>
  </si>
  <si>
    <t>白百合学園　</t>
  </si>
  <si>
    <t>学習院</t>
  </si>
  <si>
    <t>豊島岡女子</t>
  </si>
  <si>
    <t>立教池袋</t>
  </si>
  <si>
    <t>大妻中野　</t>
  </si>
  <si>
    <t>東亜学園　</t>
  </si>
  <si>
    <t>宝仙学園　</t>
  </si>
  <si>
    <t>堀越　</t>
  </si>
  <si>
    <t>明治大学付属中野　</t>
  </si>
  <si>
    <t>東京女子学院</t>
  </si>
  <si>
    <t>富士見</t>
  </si>
  <si>
    <t>(私)武蔵</t>
  </si>
  <si>
    <t>早稲田大学　高等学院</t>
  </si>
  <si>
    <t>郁文館　</t>
  </si>
  <si>
    <t>駒込　</t>
  </si>
  <si>
    <t>京華　</t>
  </si>
  <si>
    <t>京華商業　</t>
  </si>
  <si>
    <t>京華女子　</t>
  </si>
  <si>
    <t>東洋大京北</t>
  </si>
  <si>
    <t>昭和第一　</t>
  </si>
  <si>
    <t>中央大学　</t>
  </si>
  <si>
    <t>貞静学園　</t>
  </si>
  <si>
    <t>村田女子　</t>
  </si>
  <si>
    <t>東洋女子　</t>
  </si>
  <si>
    <t>獨協</t>
  </si>
  <si>
    <t>日本大学豊山</t>
  </si>
  <si>
    <t>文京学院大学女子　</t>
  </si>
  <si>
    <t>麻布　</t>
  </si>
  <si>
    <t>慶應義塾女子　</t>
  </si>
  <si>
    <t>芝　</t>
  </si>
  <si>
    <t>広尾学園　</t>
  </si>
  <si>
    <t>頌栄女子学院　</t>
  </si>
  <si>
    <t>聖心女子学院　</t>
  </si>
  <si>
    <t>正則　</t>
  </si>
  <si>
    <t>高輪　</t>
  </si>
  <si>
    <t>東海大学付属高輪台　</t>
  </si>
  <si>
    <t>東京女子学園　</t>
  </si>
  <si>
    <t>東洋英和</t>
  </si>
  <si>
    <t>普連土学園　</t>
  </si>
  <si>
    <t>明治学院　</t>
  </si>
  <si>
    <t>山脇学園　</t>
  </si>
  <si>
    <t>自由ヶ丘学園</t>
  </si>
  <si>
    <t>多摩大学目黒　</t>
  </si>
  <si>
    <t>トキワ松学園　</t>
  </si>
  <si>
    <t>日本工業大学駒場　</t>
  </si>
  <si>
    <t>目黒日大　</t>
  </si>
  <si>
    <t>目黒学院　</t>
  </si>
  <si>
    <t>八雲学園　</t>
  </si>
  <si>
    <t>東海大学菅生　</t>
  </si>
  <si>
    <t>駒沢学園女子　</t>
  </si>
  <si>
    <t>早稲田実業　</t>
  </si>
  <si>
    <t>国際基督教大学　</t>
  </si>
  <si>
    <t>中央大学附属　</t>
  </si>
  <si>
    <t>東京電機大学　</t>
  </si>
  <si>
    <t>錦城　</t>
  </si>
  <si>
    <t>白梅学園　</t>
  </si>
  <si>
    <t>創価　</t>
  </si>
  <si>
    <t>昭和第一学園　</t>
  </si>
  <si>
    <t>立川女子　</t>
  </si>
  <si>
    <t>大妻多摩　</t>
  </si>
  <si>
    <t>多摩大学附属聖ヶ丘　</t>
  </si>
  <si>
    <t>晃華学園</t>
  </si>
  <si>
    <t>桐朋女子　</t>
  </si>
  <si>
    <t>文華女子　</t>
  </si>
  <si>
    <t>武蔵野大学　</t>
  </si>
  <si>
    <t>穎明館　</t>
  </si>
  <si>
    <t>共立女子第二　</t>
  </si>
  <si>
    <t>工学院大学附属　</t>
  </si>
  <si>
    <t>聖パウロ</t>
  </si>
  <si>
    <t>帝京大</t>
  </si>
  <si>
    <t>帝京八王子　</t>
  </si>
  <si>
    <t>東京純心女子　</t>
  </si>
  <si>
    <t>八王子　</t>
  </si>
  <si>
    <t>八王子実践　</t>
  </si>
  <si>
    <t>明治大学付属中野八王子　</t>
  </si>
  <si>
    <t>自由学園　</t>
  </si>
  <si>
    <t>日本体育大学桜華　</t>
  </si>
  <si>
    <t>明治学院東村山　</t>
  </si>
  <si>
    <t>明法　</t>
  </si>
  <si>
    <t>明星　</t>
  </si>
  <si>
    <t>桜美林　</t>
  </si>
  <si>
    <t>玉川学園　</t>
  </si>
  <si>
    <t>日本大学第三　</t>
  </si>
  <si>
    <t>和光　</t>
  </si>
  <si>
    <t>大成　</t>
  </si>
  <si>
    <t>吉祥女子　</t>
  </si>
  <si>
    <t>成蹊　</t>
  </si>
  <si>
    <t>聖徳学園　</t>
  </si>
  <si>
    <t>藤村女子</t>
  </si>
  <si>
    <t>かえつ有明　</t>
  </si>
  <si>
    <t>法政大学</t>
  </si>
  <si>
    <t>九段中等教育</t>
  </si>
  <si>
    <t>東京都立産業技術　高等専門学校品川キャンパス</t>
  </si>
  <si>
    <t>東京都立産業技術　高等専門学校荒川キャンパス</t>
  </si>
  <si>
    <t>目黒日大（通信制）</t>
  </si>
  <si>
    <t>代々木</t>
  </si>
  <si>
    <t>桜修館中等教育</t>
  </si>
  <si>
    <t>小石川中等教育</t>
  </si>
  <si>
    <t>立川国際中等教育</t>
  </si>
  <si>
    <t>三鷹中等教育</t>
  </si>
  <si>
    <t>文星芸術大学附属</t>
    <rPh sb="0" eb="2">
      <t>ブンセイ</t>
    </rPh>
    <rPh sb="2" eb="4">
      <t>ゲイジュツ</t>
    </rPh>
    <rPh sb="4" eb="6">
      <t>ダイガク</t>
    </rPh>
    <rPh sb="6" eb="8">
      <t>フゾク</t>
    </rPh>
    <phoneticPr fontId="5"/>
  </si>
  <si>
    <t>佐野日本大学</t>
    <rPh sb="0" eb="2">
      <t>サノ</t>
    </rPh>
    <rPh sb="2" eb="3">
      <t>ヒ</t>
    </rPh>
    <rPh sb="3" eb="4">
      <t>ホン</t>
    </rPh>
    <rPh sb="4" eb="6">
      <t>ダイガク</t>
    </rPh>
    <phoneticPr fontId="5"/>
  </si>
  <si>
    <t>足利南</t>
    <rPh sb="0" eb="2">
      <t>アシカガ</t>
    </rPh>
    <rPh sb="2" eb="3">
      <t>ミナミ</t>
    </rPh>
    <phoneticPr fontId="5"/>
  </si>
  <si>
    <t>足利女子</t>
    <rPh sb="0" eb="2">
      <t>アシカガ</t>
    </rPh>
    <rPh sb="2" eb="4">
      <t>ジョシ</t>
    </rPh>
    <phoneticPr fontId="5"/>
  </si>
  <si>
    <t>足利工業</t>
    <rPh sb="0" eb="2">
      <t>アシカガ</t>
    </rPh>
    <rPh sb="2" eb="4">
      <t>コウギョウ</t>
    </rPh>
    <phoneticPr fontId="5"/>
  </si>
  <si>
    <t>小山工業高等専門学校</t>
    <rPh sb="0" eb="2">
      <t>オヤマ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5"/>
  </si>
  <si>
    <t>北摂三田</t>
  </si>
  <si>
    <t>兵庫工</t>
  </si>
  <si>
    <t>三田西陵</t>
  </si>
  <si>
    <t>神戸第一</t>
  </si>
  <si>
    <t>海星</t>
  </si>
  <si>
    <t>神戸鈴蘭台</t>
  </si>
  <si>
    <t>須磨翔風</t>
  </si>
  <si>
    <t>神戸高専</t>
  </si>
  <si>
    <t>三田祥雲館</t>
  </si>
  <si>
    <t>有馬</t>
  </si>
  <si>
    <t>須磨学園</t>
  </si>
  <si>
    <t>須磨ノ浦</t>
  </si>
  <si>
    <t>三田松聖</t>
  </si>
  <si>
    <t>神院大附</t>
  </si>
  <si>
    <t>舞子</t>
  </si>
  <si>
    <t>師友塾高神戸</t>
  </si>
  <si>
    <t>常盤</t>
  </si>
  <si>
    <t>神大中等</t>
  </si>
  <si>
    <t>親和女子</t>
  </si>
  <si>
    <t>賢明</t>
  </si>
  <si>
    <t>姫路東</t>
  </si>
  <si>
    <t>姫路西</t>
  </si>
  <si>
    <t>姫路別所</t>
  </si>
  <si>
    <t>龍野</t>
  </si>
  <si>
    <t>福崎</t>
  </si>
  <si>
    <t>日ノ本</t>
  </si>
  <si>
    <t>姫路飾西</t>
  </si>
  <si>
    <t>飾磨工</t>
  </si>
  <si>
    <t>加古川北</t>
  </si>
  <si>
    <t>明石</t>
  </si>
  <si>
    <t>明石清水</t>
  </si>
  <si>
    <t>明石城西</t>
  </si>
  <si>
    <t>三木北</t>
  </si>
  <si>
    <t>市立明石商業</t>
    <rPh sb="0" eb="2">
      <t>イチリツ</t>
    </rPh>
    <rPh sb="2" eb="4">
      <t>アカシ</t>
    </rPh>
    <rPh sb="4" eb="6">
      <t>ショウギョウ</t>
    </rPh>
    <phoneticPr fontId="9"/>
  </si>
  <si>
    <t>相生産</t>
  </si>
  <si>
    <t>小野工</t>
  </si>
  <si>
    <t>東洋大姫路</t>
  </si>
  <si>
    <t>東播工</t>
  </si>
  <si>
    <t>県立大附</t>
  </si>
  <si>
    <t>龍野北</t>
  </si>
  <si>
    <t>三木東</t>
  </si>
  <si>
    <t>神崎</t>
  </si>
  <si>
    <t>加古川南</t>
  </si>
  <si>
    <t>相生学院</t>
  </si>
  <si>
    <t>香寺</t>
  </si>
  <si>
    <t>三木</t>
  </si>
  <si>
    <t>蒼開</t>
    <rPh sb="0" eb="1">
      <t>ソウ</t>
    </rPh>
    <rPh sb="1" eb="2">
      <t>カイ</t>
    </rPh>
    <phoneticPr fontId="9"/>
  </si>
  <si>
    <t>淡路</t>
  </si>
  <si>
    <t>洲本</t>
  </si>
  <si>
    <t>豊岡</t>
  </si>
  <si>
    <t>但馬農</t>
  </si>
  <si>
    <t>香住</t>
  </si>
  <si>
    <t>神村学園神戸</t>
  </si>
  <si>
    <t>西宮香風</t>
    <rPh sb="0" eb="2">
      <t>ニシノミヤ</t>
    </rPh>
    <rPh sb="2" eb="3">
      <t>カオ</t>
    </rPh>
    <rPh sb="3" eb="4">
      <t>カゼ</t>
    </rPh>
    <phoneticPr fontId="9"/>
  </si>
  <si>
    <t>白陵</t>
    <rPh sb="0" eb="1">
      <t>ハク</t>
    </rPh>
    <rPh sb="1" eb="2">
      <t>リョウ</t>
    </rPh>
    <phoneticPr fontId="9"/>
  </si>
  <si>
    <t>飛鳥未来きずな</t>
    <rPh sb="0" eb="2">
      <t>アスカ</t>
    </rPh>
    <rPh sb="2" eb="4">
      <t>ミライ</t>
    </rPh>
    <phoneticPr fontId="9"/>
  </si>
  <si>
    <t>清陵情報</t>
  </si>
  <si>
    <t>いわき秀英</t>
  </si>
  <si>
    <t>東日本国際大昌平</t>
  </si>
  <si>
    <t>相　　馬</t>
  </si>
  <si>
    <t>原　　町</t>
  </si>
  <si>
    <t>北海道石狩翔陽</t>
    <rPh sb="5" eb="7">
      <t>ショウヨウ</t>
    </rPh>
    <phoneticPr fontId="15"/>
  </si>
  <si>
    <t>北海道札幌啓成</t>
  </si>
  <si>
    <t>東海大学札幌</t>
    <rPh sb="4" eb="6">
      <t>サッポロ</t>
    </rPh>
    <phoneticPr fontId="3"/>
  </si>
  <si>
    <t>北海学園札幌</t>
    <rPh sb="0" eb="2">
      <t>ホッカイ</t>
    </rPh>
    <rPh sb="2" eb="4">
      <t>ガクエン</t>
    </rPh>
    <rPh sb="4" eb="6">
      <t>サッポロ</t>
    </rPh>
    <phoneticPr fontId="15"/>
  </si>
  <si>
    <t>北星学園大附属</t>
    <rPh sb="4" eb="5">
      <t>ダイ</t>
    </rPh>
    <rPh sb="5" eb="7">
      <t>フゾク</t>
    </rPh>
    <phoneticPr fontId="15"/>
  </si>
  <si>
    <t>北海道科学大学</t>
    <rPh sb="0" eb="3">
      <t>ホッカイドウ</t>
    </rPh>
    <rPh sb="3" eb="5">
      <t>カガク</t>
    </rPh>
    <rPh sb="5" eb="7">
      <t>ダイガク</t>
    </rPh>
    <phoneticPr fontId="15"/>
  </si>
  <si>
    <t>北海道当別</t>
    <rPh sb="0" eb="3">
      <t>ホッカイドウ</t>
    </rPh>
    <rPh sb="3" eb="5">
      <t>トウベツ</t>
    </rPh>
    <phoneticPr fontId="15"/>
  </si>
  <si>
    <t>北海道札幌東陵</t>
    <rPh sb="0" eb="3">
      <t>ホッカイドウ</t>
    </rPh>
    <rPh sb="3" eb="5">
      <t>サッポロ</t>
    </rPh>
    <rPh sb="5" eb="6">
      <t>ヒガシ</t>
    </rPh>
    <rPh sb="6" eb="7">
      <t>リョウ</t>
    </rPh>
    <phoneticPr fontId="15"/>
  </si>
  <si>
    <t>北海道札幌あすかぜ</t>
    <rPh sb="3" eb="5">
      <t>サッポロ</t>
    </rPh>
    <phoneticPr fontId="3"/>
  </si>
  <si>
    <t>北海道札幌英藍</t>
    <rPh sb="0" eb="3">
      <t>ホッカイドウ</t>
    </rPh>
    <rPh sb="3" eb="5">
      <t>サッポロ</t>
    </rPh>
    <rPh sb="5" eb="6">
      <t>エイ</t>
    </rPh>
    <rPh sb="6" eb="7">
      <t>アイ</t>
    </rPh>
    <phoneticPr fontId="15"/>
  </si>
  <si>
    <t>藤女子</t>
    <rPh sb="0" eb="1">
      <t>フジ</t>
    </rPh>
    <rPh sb="1" eb="3">
      <t>ジョシ</t>
    </rPh>
    <phoneticPr fontId="15"/>
  </si>
  <si>
    <t>北海道札幌国際情報</t>
    <rPh sb="0" eb="3">
      <t>ホッカイドウ</t>
    </rPh>
    <rPh sb="3" eb="5">
      <t>サッポロ</t>
    </rPh>
    <rPh sb="5" eb="7">
      <t>コクサイ</t>
    </rPh>
    <rPh sb="7" eb="9">
      <t>ジョウホウ</t>
    </rPh>
    <phoneticPr fontId="15"/>
  </si>
  <si>
    <t>札幌龍谷学園</t>
    <rPh sb="0" eb="2">
      <t>サッポロ</t>
    </rPh>
    <rPh sb="2" eb="4">
      <t>リュウコク</t>
    </rPh>
    <rPh sb="4" eb="6">
      <t>ガクエン</t>
    </rPh>
    <phoneticPr fontId="3"/>
  </si>
  <si>
    <t>とわの森三愛</t>
    <rPh sb="3" eb="4">
      <t>モリ</t>
    </rPh>
    <rPh sb="4" eb="6">
      <t>サンアイ</t>
    </rPh>
    <phoneticPr fontId="3"/>
  </si>
  <si>
    <t>旭川工業高等専門学校</t>
  </si>
  <si>
    <t>旭川藤女子</t>
    <rPh sb="0" eb="2">
      <t>アサヒカワ</t>
    </rPh>
    <rPh sb="2" eb="3">
      <t>フジ</t>
    </rPh>
    <rPh sb="3" eb="5">
      <t>ジョシ</t>
    </rPh>
    <phoneticPr fontId="15"/>
  </si>
  <si>
    <t>旭川永嶺</t>
    <rPh sb="0" eb="2">
      <t>アサヒカワ</t>
    </rPh>
    <rPh sb="2" eb="4">
      <t>エイリョウ</t>
    </rPh>
    <phoneticPr fontId="3"/>
  </si>
  <si>
    <t>旭川藤星</t>
    <rPh sb="0" eb="2">
      <t>アサヒカワ</t>
    </rPh>
    <rPh sb="2" eb="3">
      <t>フジ</t>
    </rPh>
    <rPh sb="3" eb="4">
      <t>ホシ</t>
    </rPh>
    <phoneticPr fontId="3"/>
  </si>
  <si>
    <t>北海道旭川工業</t>
    <rPh sb="0" eb="3">
      <t>ホッカイドウ</t>
    </rPh>
    <rPh sb="3" eb="5">
      <t>アサヒカワ</t>
    </rPh>
    <rPh sb="5" eb="7">
      <t>コウギョウ</t>
    </rPh>
    <phoneticPr fontId="3"/>
  </si>
  <si>
    <t>北海道小樽潮陵</t>
    <rPh sb="0" eb="3">
      <t>ホッカイドウ</t>
    </rPh>
    <rPh sb="3" eb="5">
      <t>オタル</t>
    </rPh>
    <rPh sb="5" eb="7">
      <t>チョウリョウ</t>
    </rPh>
    <phoneticPr fontId="15"/>
  </si>
  <si>
    <t>北海道小樽桜陽</t>
    <rPh sb="0" eb="3">
      <t>ホッカイドウ</t>
    </rPh>
    <rPh sb="3" eb="5">
      <t>オタル</t>
    </rPh>
    <rPh sb="5" eb="7">
      <t>オウヨウ</t>
    </rPh>
    <phoneticPr fontId="15"/>
  </si>
  <si>
    <t>北海道小樽未来創造</t>
    <rPh sb="0" eb="3">
      <t>ホッカイドウ</t>
    </rPh>
    <rPh sb="3" eb="5">
      <t>オタル</t>
    </rPh>
    <rPh sb="5" eb="7">
      <t>ミライ</t>
    </rPh>
    <rPh sb="7" eb="9">
      <t>ソウゾウ</t>
    </rPh>
    <phoneticPr fontId="15"/>
  </si>
  <si>
    <t>北海道小樽商業</t>
    <rPh sb="0" eb="3">
      <t>ホッカイドウ</t>
    </rPh>
    <rPh sb="3" eb="5">
      <t>オタル</t>
    </rPh>
    <rPh sb="5" eb="7">
      <t>ショウギョウ</t>
    </rPh>
    <phoneticPr fontId="15"/>
  </si>
  <si>
    <t>北海道岩内</t>
    <rPh sb="0" eb="3">
      <t>ホッカイドウ</t>
    </rPh>
    <rPh sb="3" eb="5">
      <t>イワナイ</t>
    </rPh>
    <phoneticPr fontId="15"/>
  </si>
  <si>
    <t>北海道倶知安</t>
    <rPh sb="0" eb="3">
      <t>ホッカイドウ</t>
    </rPh>
    <rPh sb="3" eb="6">
      <t>クッチャン</t>
    </rPh>
    <phoneticPr fontId="15"/>
  </si>
  <si>
    <t>北海道寿都</t>
    <rPh sb="0" eb="3">
      <t>ホッカイドウ</t>
    </rPh>
    <rPh sb="3" eb="5">
      <t>スッツ</t>
    </rPh>
    <phoneticPr fontId="15"/>
  </si>
  <si>
    <t>小樽双葉</t>
    <rPh sb="0" eb="2">
      <t>オタル</t>
    </rPh>
    <rPh sb="2" eb="4">
      <t>フタバ</t>
    </rPh>
    <phoneticPr fontId="15"/>
  </si>
  <si>
    <t>北海道余市紅志</t>
    <rPh sb="0" eb="3">
      <t>ホッカイドウ</t>
    </rPh>
    <rPh sb="3" eb="5">
      <t>ヨイチ</t>
    </rPh>
    <rPh sb="5" eb="7">
      <t>コウシ</t>
    </rPh>
    <phoneticPr fontId="15"/>
  </si>
  <si>
    <t>北海道共和</t>
    <rPh sb="0" eb="3">
      <t>ホッカイドウ</t>
    </rPh>
    <rPh sb="3" eb="5">
      <t>キョウワ</t>
    </rPh>
    <phoneticPr fontId="15"/>
  </si>
  <si>
    <t>北海道北見北斗</t>
    <rPh sb="0" eb="3">
      <t>ホッカイドウ</t>
    </rPh>
    <rPh sb="3" eb="5">
      <t>キタミ</t>
    </rPh>
    <rPh sb="5" eb="7">
      <t>ホクト</t>
    </rPh>
    <phoneticPr fontId="15"/>
  </si>
  <si>
    <t>北海道北見柏陽</t>
    <rPh sb="0" eb="3">
      <t>ホッカイドウ</t>
    </rPh>
    <rPh sb="3" eb="5">
      <t>キタミ</t>
    </rPh>
    <rPh sb="5" eb="7">
      <t>ハクヨウ</t>
    </rPh>
    <phoneticPr fontId="15"/>
  </si>
  <si>
    <t>北海道北見工業</t>
    <rPh sb="0" eb="3">
      <t>ホッカイドウ</t>
    </rPh>
    <rPh sb="3" eb="5">
      <t>キタミ</t>
    </rPh>
    <rPh sb="5" eb="7">
      <t>コウギョウ</t>
    </rPh>
    <phoneticPr fontId="15"/>
  </si>
  <si>
    <t>北海道置戸</t>
    <rPh sb="0" eb="3">
      <t>ホッカイドウ</t>
    </rPh>
    <rPh sb="3" eb="5">
      <t>オケト</t>
    </rPh>
    <phoneticPr fontId="15"/>
  </si>
  <si>
    <t>北海道斜里</t>
    <rPh sb="0" eb="3">
      <t>ホッカイドウ</t>
    </rPh>
    <rPh sb="3" eb="5">
      <t>シャリ</t>
    </rPh>
    <phoneticPr fontId="15"/>
  </si>
  <si>
    <t>北海道佐呂間</t>
    <rPh sb="0" eb="3">
      <t>ホッカイドウ</t>
    </rPh>
    <rPh sb="3" eb="6">
      <t>サロマ</t>
    </rPh>
    <phoneticPr fontId="15"/>
  </si>
  <si>
    <t>北見商科専修学校（有朋北見）</t>
    <rPh sb="0" eb="2">
      <t>キタミ</t>
    </rPh>
    <rPh sb="2" eb="4">
      <t>ショウカ</t>
    </rPh>
    <rPh sb="4" eb="6">
      <t>センシュウ</t>
    </rPh>
    <rPh sb="6" eb="8">
      <t>ガッコウ</t>
    </rPh>
    <rPh sb="9" eb="11">
      <t>ユウホウ</t>
    </rPh>
    <rPh sb="11" eb="13">
      <t>キタミ</t>
    </rPh>
    <phoneticPr fontId="15"/>
  </si>
  <si>
    <t>北見藤女子</t>
    <rPh sb="0" eb="2">
      <t>キタミ</t>
    </rPh>
    <rPh sb="2" eb="3">
      <t>フジ</t>
    </rPh>
    <rPh sb="3" eb="5">
      <t>ジョシ</t>
    </rPh>
    <phoneticPr fontId="3"/>
  </si>
  <si>
    <t>北海道室蘭清水</t>
    <rPh sb="0" eb="3">
      <t>ホッカイドウ</t>
    </rPh>
    <rPh sb="3" eb="5">
      <t>ムロラン</t>
    </rPh>
    <rPh sb="5" eb="7">
      <t>シミズ</t>
    </rPh>
    <phoneticPr fontId="15"/>
  </si>
  <si>
    <t>北海道室蘭栄</t>
    <rPh sb="0" eb="3">
      <t>ホッカイドウ</t>
    </rPh>
    <rPh sb="3" eb="5">
      <t>ムロラン</t>
    </rPh>
    <rPh sb="5" eb="6">
      <t>サカエ</t>
    </rPh>
    <phoneticPr fontId="15"/>
  </si>
  <si>
    <t>北海道室蘭東翔</t>
    <rPh sb="0" eb="3">
      <t>ホッカイドウ</t>
    </rPh>
    <rPh sb="3" eb="5">
      <t>ムロラン</t>
    </rPh>
    <rPh sb="5" eb="6">
      <t>ヒガシ</t>
    </rPh>
    <rPh sb="6" eb="7">
      <t>ショウ</t>
    </rPh>
    <phoneticPr fontId="15"/>
  </si>
  <si>
    <t>北海道大谷室蘭</t>
    <rPh sb="0" eb="3">
      <t>ホッカイドウ</t>
    </rPh>
    <rPh sb="3" eb="5">
      <t>オオタニ</t>
    </rPh>
    <rPh sb="5" eb="7">
      <t>ムロラン</t>
    </rPh>
    <phoneticPr fontId="10"/>
  </si>
  <si>
    <t>海星学院</t>
    <rPh sb="0" eb="2">
      <t>カイセイ</t>
    </rPh>
    <rPh sb="2" eb="4">
      <t>ガクイン</t>
    </rPh>
    <phoneticPr fontId="15"/>
  </si>
  <si>
    <t>北海道白老東</t>
    <rPh sb="0" eb="3">
      <t>ホッカイドウ</t>
    </rPh>
    <rPh sb="3" eb="5">
      <t>シラオイ</t>
    </rPh>
    <rPh sb="5" eb="6">
      <t>ヒガシ</t>
    </rPh>
    <phoneticPr fontId="15"/>
  </si>
  <si>
    <t>北海道苫小牧南</t>
    <rPh sb="0" eb="3">
      <t>ホッカイドウ</t>
    </rPh>
    <rPh sb="3" eb="6">
      <t>トマコマイ</t>
    </rPh>
    <rPh sb="6" eb="7">
      <t>ミナミ</t>
    </rPh>
    <phoneticPr fontId="15"/>
  </si>
  <si>
    <t>北海道苫小牧東</t>
    <rPh sb="0" eb="3">
      <t>ホッカイドウ</t>
    </rPh>
    <rPh sb="3" eb="6">
      <t>トマコマイ</t>
    </rPh>
    <rPh sb="6" eb="7">
      <t>ヒガシ</t>
    </rPh>
    <phoneticPr fontId="15"/>
  </si>
  <si>
    <t>北海道苫小牧工業</t>
    <rPh sb="0" eb="3">
      <t>ホッカイドウ</t>
    </rPh>
    <rPh sb="3" eb="6">
      <t>トマコマイ</t>
    </rPh>
    <rPh sb="6" eb="8">
      <t>コウギョウ</t>
    </rPh>
    <phoneticPr fontId="15"/>
  </si>
  <si>
    <t>苫小牧工業高等専門学校</t>
    <rPh sb="0" eb="3">
      <t>トマコマイ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15"/>
  </si>
  <si>
    <t>北海道浦河</t>
    <rPh sb="0" eb="3">
      <t>ホッカイドウ</t>
    </rPh>
    <rPh sb="3" eb="5">
      <t>ウラカワ</t>
    </rPh>
    <phoneticPr fontId="15"/>
  </si>
  <si>
    <t>室蘭工業</t>
    <rPh sb="0" eb="1">
      <t>シツ</t>
    </rPh>
    <rPh sb="1" eb="2">
      <t>ラン</t>
    </rPh>
    <rPh sb="2" eb="4">
      <t>コウギョウ</t>
    </rPh>
    <phoneticPr fontId="15"/>
  </si>
  <si>
    <t>北海道釧路湖陵</t>
    <rPh sb="0" eb="3">
      <t>ホッカイドウ</t>
    </rPh>
    <rPh sb="3" eb="5">
      <t>クシロ</t>
    </rPh>
    <rPh sb="5" eb="6">
      <t>コ</t>
    </rPh>
    <rPh sb="6" eb="7">
      <t>リョウ</t>
    </rPh>
    <phoneticPr fontId="15"/>
  </si>
  <si>
    <t>北海道釧路江南</t>
    <rPh sb="0" eb="3">
      <t>ホッカイドウ</t>
    </rPh>
    <rPh sb="3" eb="5">
      <t>クシロ</t>
    </rPh>
    <rPh sb="5" eb="7">
      <t>コウナン</t>
    </rPh>
    <phoneticPr fontId="15"/>
  </si>
  <si>
    <t>北海道釧路北陽</t>
    <rPh sb="0" eb="3">
      <t>ホッカイドウ</t>
    </rPh>
    <rPh sb="3" eb="5">
      <t>クシロ</t>
    </rPh>
    <rPh sb="5" eb="7">
      <t>ホクヨウ</t>
    </rPh>
    <phoneticPr fontId="15"/>
  </si>
  <si>
    <t>北海道釧路東</t>
    <rPh sb="0" eb="3">
      <t>ホッカイドウ</t>
    </rPh>
    <rPh sb="3" eb="5">
      <t>クシロ</t>
    </rPh>
    <rPh sb="5" eb="6">
      <t>ヒガシ</t>
    </rPh>
    <phoneticPr fontId="15"/>
  </si>
  <si>
    <t>北海道釧路工業</t>
    <rPh sb="0" eb="3">
      <t>ホッカイドウ</t>
    </rPh>
    <rPh sb="3" eb="5">
      <t>クシロ</t>
    </rPh>
    <rPh sb="5" eb="7">
      <t>コウギョウ</t>
    </rPh>
    <phoneticPr fontId="15"/>
  </si>
  <si>
    <t>北海道釧路商業</t>
    <rPh sb="0" eb="3">
      <t>ホッカイドウ</t>
    </rPh>
    <rPh sb="3" eb="5">
      <t>クシロ</t>
    </rPh>
    <rPh sb="5" eb="7">
      <t>ショウギョウ</t>
    </rPh>
    <phoneticPr fontId="15"/>
  </si>
  <si>
    <t>北海道弟子屈</t>
    <rPh sb="0" eb="3">
      <t>ホッカイドウ</t>
    </rPh>
    <rPh sb="3" eb="6">
      <t>テシカガ</t>
    </rPh>
    <phoneticPr fontId="15"/>
  </si>
  <si>
    <t>釧路工業高等専門学校</t>
    <rPh sb="0" eb="2">
      <t>クシロ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15"/>
  </si>
  <si>
    <t>北海道根室西</t>
    <rPh sb="0" eb="3">
      <t>ホッカイドウ</t>
    </rPh>
    <rPh sb="3" eb="5">
      <t>ネムロ</t>
    </rPh>
    <phoneticPr fontId="15"/>
  </si>
  <si>
    <t>北海道霧多布</t>
    <rPh sb="0" eb="3">
      <t>ホッカイドウ</t>
    </rPh>
    <rPh sb="3" eb="6">
      <t>キリタップ</t>
    </rPh>
    <phoneticPr fontId="15"/>
  </si>
  <si>
    <t>北海道釧路明輝</t>
    <rPh sb="0" eb="3">
      <t>ホッカイドウ</t>
    </rPh>
    <rPh sb="3" eb="5">
      <t>クシロ</t>
    </rPh>
    <rPh sb="5" eb="7">
      <t>メイキ</t>
    </rPh>
    <phoneticPr fontId="15"/>
  </si>
  <si>
    <t>遺愛女子</t>
    <rPh sb="0" eb="2">
      <t>イアイ</t>
    </rPh>
    <rPh sb="2" eb="4">
      <t>ジョシ</t>
    </rPh>
    <phoneticPr fontId="15"/>
  </si>
  <si>
    <t>函館工業高等専門学校</t>
    <rPh sb="0" eb="2">
      <t>ハコダテ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15"/>
  </si>
  <si>
    <t>北海道七飯</t>
    <rPh sb="0" eb="3">
      <t>ホッカイドウ</t>
    </rPh>
    <rPh sb="3" eb="5">
      <t>ナナエ</t>
    </rPh>
    <phoneticPr fontId="15"/>
  </si>
  <si>
    <t>北海道帯広柏葉</t>
    <rPh sb="0" eb="3">
      <t>ホッカイドウ</t>
    </rPh>
    <rPh sb="3" eb="5">
      <t>オビヒロ</t>
    </rPh>
    <rPh sb="5" eb="7">
      <t>カシワバ</t>
    </rPh>
    <phoneticPr fontId="15"/>
  </si>
  <si>
    <t>北海道帯広三条</t>
    <rPh sb="3" eb="5">
      <t>オビヒロ</t>
    </rPh>
    <rPh sb="5" eb="7">
      <t>サンジョウ</t>
    </rPh>
    <phoneticPr fontId="15"/>
  </si>
  <si>
    <t>北海道帯広緑陽</t>
    <rPh sb="3" eb="5">
      <t>オビヒロ</t>
    </rPh>
    <rPh sb="5" eb="6">
      <t>ミドリ</t>
    </rPh>
    <rPh sb="6" eb="7">
      <t>ヨウ</t>
    </rPh>
    <phoneticPr fontId="15"/>
  </si>
  <si>
    <t>北海道帯広南商業</t>
    <rPh sb="3" eb="5">
      <t>オビヒロ</t>
    </rPh>
    <rPh sb="5" eb="6">
      <t>ミナミ</t>
    </rPh>
    <rPh sb="6" eb="8">
      <t>ショウギョウ</t>
    </rPh>
    <phoneticPr fontId="15"/>
  </si>
  <si>
    <t>北海道帯広北</t>
    <rPh sb="3" eb="5">
      <t>オビヒロ</t>
    </rPh>
    <rPh sb="5" eb="6">
      <t>キタ</t>
    </rPh>
    <phoneticPr fontId="15"/>
  </si>
  <si>
    <t>北海道芽室</t>
    <rPh sb="3" eb="5">
      <t>メムロ</t>
    </rPh>
    <phoneticPr fontId="15"/>
  </si>
  <si>
    <t>北海道音更</t>
    <rPh sb="3" eb="5">
      <t>オトフケ</t>
    </rPh>
    <phoneticPr fontId="15"/>
  </si>
  <si>
    <t>北海道大樹</t>
    <rPh sb="3" eb="5">
      <t>タイキ</t>
    </rPh>
    <phoneticPr fontId="15"/>
  </si>
  <si>
    <t>北海道本別</t>
    <rPh sb="3" eb="5">
      <t>ホンベツ</t>
    </rPh>
    <phoneticPr fontId="15"/>
  </si>
  <si>
    <t>帯広大谷</t>
    <rPh sb="0" eb="2">
      <t>オビヒロ</t>
    </rPh>
    <rPh sb="2" eb="4">
      <t>オオタニ</t>
    </rPh>
    <phoneticPr fontId="15"/>
  </si>
  <si>
    <t>江陵</t>
    <rPh sb="0" eb="1">
      <t>コウ</t>
    </rPh>
    <rPh sb="1" eb="2">
      <t>リョウ</t>
    </rPh>
    <phoneticPr fontId="15"/>
  </si>
  <si>
    <t>白樺学園</t>
    <rPh sb="0" eb="2">
      <t>シラカバ</t>
    </rPh>
    <rPh sb="2" eb="4">
      <t>ガクエン</t>
    </rPh>
    <phoneticPr fontId="15"/>
  </si>
  <si>
    <t>登別明日中等教育学校</t>
    <rPh sb="0" eb="2">
      <t>ノボリベツ</t>
    </rPh>
    <rPh sb="2" eb="4">
      <t>アケビ</t>
    </rPh>
    <rPh sb="4" eb="6">
      <t>チュウトウ</t>
    </rPh>
    <rPh sb="6" eb="8">
      <t>キョウイク</t>
    </rPh>
    <rPh sb="8" eb="10">
      <t>ガッコウ</t>
    </rPh>
    <phoneticPr fontId="3"/>
  </si>
  <si>
    <t>北海道上士幌</t>
    <rPh sb="0" eb="3">
      <t>ホッカイドウ</t>
    </rPh>
    <rPh sb="3" eb="6">
      <t>カミシホロ</t>
    </rPh>
    <phoneticPr fontId="3"/>
  </si>
  <si>
    <t>北海道幕別清陵</t>
    <rPh sb="0" eb="3">
      <t>ホッカイドウ</t>
    </rPh>
    <rPh sb="3" eb="5">
      <t>マクベツ</t>
    </rPh>
    <rPh sb="5" eb="7">
      <t>セイリョウ</t>
    </rPh>
    <phoneticPr fontId="3"/>
  </si>
  <si>
    <t>市立札幌藻岩</t>
    <rPh sb="0" eb="2">
      <t>シリツ</t>
    </rPh>
    <phoneticPr fontId="6"/>
  </si>
  <si>
    <t>市立札幌開成中等教育</t>
    <rPh sb="0" eb="2">
      <t>シリツ</t>
    </rPh>
    <rPh sb="6" eb="10">
      <t>チュウトウキョウイク</t>
    </rPh>
    <phoneticPr fontId="6"/>
  </si>
  <si>
    <t>市立札幌新川</t>
    <rPh sb="0" eb="2">
      <t>シリツ</t>
    </rPh>
    <phoneticPr fontId="6"/>
  </si>
  <si>
    <t>市立札幌旭丘</t>
    <rPh sb="0" eb="2">
      <t>シリツ</t>
    </rPh>
    <phoneticPr fontId="6"/>
  </si>
  <si>
    <t>市立札幌平岸</t>
    <rPh sb="0" eb="2">
      <t>シリツ</t>
    </rPh>
    <phoneticPr fontId="6"/>
  </si>
  <si>
    <t>市立札幌啓北商業</t>
    <rPh sb="0" eb="2">
      <t>シリツ</t>
    </rPh>
    <phoneticPr fontId="6"/>
  </si>
  <si>
    <t>市立札幌清田</t>
    <rPh sb="0" eb="2">
      <t>シリツ</t>
    </rPh>
    <phoneticPr fontId="6"/>
  </si>
  <si>
    <t>立命館慶祥</t>
    <phoneticPr fontId="6"/>
  </si>
  <si>
    <t>札幌聖心女子学院</t>
    <phoneticPr fontId="6"/>
  </si>
  <si>
    <t>北海道札幌東商業</t>
    <phoneticPr fontId="6"/>
  </si>
  <si>
    <t>北海道函館中部</t>
    <rPh sb="0" eb="3">
      <t>ホッカイドウ</t>
    </rPh>
    <rPh sb="3" eb="5">
      <t>ハコダテ</t>
    </rPh>
    <rPh sb="5" eb="7">
      <t>チュウブ</t>
    </rPh>
    <phoneticPr fontId="15"/>
  </si>
  <si>
    <t>北海道市立函館</t>
    <rPh sb="3" eb="5">
      <t>シリツ</t>
    </rPh>
    <rPh sb="5" eb="7">
      <t>ハコダテ</t>
    </rPh>
    <phoneticPr fontId="15"/>
  </si>
  <si>
    <t>北海道函館西</t>
    <rPh sb="3" eb="5">
      <t>ハコダテ</t>
    </rPh>
    <rPh sb="5" eb="6">
      <t>ニシ</t>
    </rPh>
    <phoneticPr fontId="15"/>
  </si>
  <si>
    <t>北海道函館工業</t>
    <rPh sb="3" eb="5">
      <t>ハコダテ</t>
    </rPh>
    <rPh sb="5" eb="7">
      <t>コウギョウ</t>
    </rPh>
    <phoneticPr fontId="15"/>
  </si>
  <si>
    <t>北海道函館商業</t>
    <rPh sb="3" eb="5">
      <t>ハコダテ</t>
    </rPh>
    <rPh sb="5" eb="7">
      <t>ショウギョウ</t>
    </rPh>
    <phoneticPr fontId="15"/>
  </si>
  <si>
    <t>北海道八雲</t>
    <rPh sb="3" eb="5">
      <t>ヤクモ</t>
    </rPh>
    <phoneticPr fontId="15"/>
  </si>
  <si>
    <t>北海道知内</t>
    <rPh sb="3" eb="5">
      <t>シリウチ</t>
    </rPh>
    <phoneticPr fontId="15"/>
  </si>
  <si>
    <t>北海道江差</t>
    <rPh sb="3" eb="5">
      <t>エサシ</t>
    </rPh>
    <phoneticPr fontId="15"/>
  </si>
  <si>
    <t>北海道福島商業</t>
    <rPh sb="3" eb="5">
      <t>フクシマ</t>
    </rPh>
    <rPh sb="5" eb="7">
      <t>ショウギョウ</t>
    </rPh>
    <phoneticPr fontId="15"/>
  </si>
  <si>
    <t>函館ラサール</t>
    <rPh sb="0" eb="2">
      <t>ハコダテ</t>
    </rPh>
    <phoneticPr fontId="15"/>
  </si>
  <si>
    <t>函館大学付属有斗</t>
    <rPh sb="0" eb="2">
      <t>ハコダテ</t>
    </rPh>
    <rPh sb="2" eb="4">
      <t>ダイガク</t>
    </rPh>
    <rPh sb="4" eb="6">
      <t>フゾク</t>
    </rPh>
    <rPh sb="6" eb="7">
      <t>ユウ</t>
    </rPh>
    <rPh sb="7" eb="8">
      <t>ト</t>
    </rPh>
    <phoneticPr fontId="15"/>
  </si>
  <si>
    <t>函館大学付属柏稜</t>
    <rPh sb="0" eb="2">
      <t>ハコダテ</t>
    </rPh>
    <rPh sb="2" eb="4">
      <t>ダイガク</t>
    </rPh>
    <rPh sb="4" eb="6">
      <t>フゾク</t>
    </rPh>
    <rPh sb="6" eb="7">
      <t>ハク</t>
    </rPh>
    <rPh sb="7" eb="8">
      <t>リョウ</t>
    </rPh>
    <phoneticPr fontId="15"/>
  </si>
  <si>
    <t>函館白百合学園</t>
    <rPh sb="0" eb="2">
      <t>ハコダテ</t>
    </rPh>
    <rPh sb="2" eb="5">
      <t>シラユリ</t>
    </rPh>
    <rPh sb="5" eb="7">
      <t>ガクエン</t>
    </rPh>
    <phoneticPr fontId="15"/>
  </si>
  <si>
    <t>北海道岩見沢緑陵</t>
    <phoneticPr fontId="6"/>
  </si>
  <si>
    <t>北海道上磯</t>
    <rPh sb="0" eb="3">
      <t>ホッカイドウ</t>
    </rPh>
    <rPh sb="3" eb="5">
      <t>カミイソ</t>
    </rPh>
    <phoneticPr fontId="3"/>
  </si>
  <si>
    <t>横手清陵</t>
    <rPh sb="0" eb="4">
      <t>ヨコテセイリョウ</t>
    </rPh>
    <phoneticPr fontId="9"/>
  </si>
  <si>
    <t>湯沢</t>
    <rPh sb="0" eb="2">
      <t>ユザワ</t>
    </rPh>
    <phoneticPr fontId="6"/>
  </si>
  <si>
    <t>八尾</t>
  </si>
  <si>
    <t>高岡工芸</t>
    <rPh sb="0" eb="2">
      <t>タカオカ</t>
    </rPh>
    <rPh sb="2" eb="4">
      <t>コウゲイ</t>
    </rPh>
    <phoneticPr fontId="9"/>
  </si>
  <si>
    <t>熊谷商業</t>
    <rPh sb="0" eb="2">
      <t>クマガヤ</t>
    </rPh>
    <rPh sb="2" eb="4">
      <t>ショウギョウ</t>
    </rPh>
    <phoneticPr fontId="2"/>
  </si>
  <si>
    <t>筑波大坂戸</t>
    <rPh sb="0" eb="2">
      <t>ツクバ</t>
    </rPh>
    <rPh sb="2" eb="3">
      <t>ダイ</t>
    </rPh>
    <rPh sb="3" eb="5">
      <t>サカド</t>
    </rPh>
    <phoneticPr fontId="2"/>
  </si>
  <si>
    <t>所沢中央</t>
    <rPh sb="0" eb="2">
      <t>トコロザワ</t>
    </rPh>
    <rPh sb="2" eb="4">
      <t>チュウオウ</t>
    </rPh>
    <phoneticPr fontId="2"/>
  </si>
  <si>
    <t>所沢西</t>
    <rPh sb="0" eb="2">
      <t>トコロザワ</t>
    </rPh>
    <rPh sb="2" eb="3">
      <t>ニシ</t>
    </rPh>
    <phoneticPr fontId="2"/>
  </si>
  <si>
    <t>新座柳瀬</t>
    <rPh sb="0" eb="2">
      <t>ニイザ</t>
    </rPh>
    <rPh sb="2" eb="3">
      <t>ヤナギ</t>
    </rPh>
    <rPh sb="3" eb="4">
      <t>セ</t>
    </rPh>
    <phoneticPr fontId="2"/>
  </si>
  <si>
    <t>飯能</t>
    <rPh sb="0" eb="2">
      <t>ハンノウ</t>
    </rPh>
    <phoneticPr fontId="2"/>
  </si>
  <si>
    <t>富士見</t>
    <rPh sb="0" eb="3">
      <t>フジミ</t>
    </rPh>
    <phoneticPr fontId="2"/>
  </si>
  <si>
    <t>星野</t>
    <rPh sb="0" eb="2">
      <t>ホシノ</t>
    </rPh>
    <phoneticPr fontId="2"/>
  </si>
  <si>
    <t>細田学園</t>
    <rPh sb="0" eb="2">
      <t>ホソダ</t>
    </rPh>
    <rPh sb="2" eb="4">
      <t>ガクエン</t>
    </rPh>
    <phoneticPr fontId="2"/>
  </si>
  <si>
    <t>山村学園</t>
    <rPh sb="0" eb="2">
      <t>ヤマムラ</t>
    </rPh>
    <rPh sb="2" eb="4">
      <t>ガクエン</t>
    </rPh>
    <phoneticPr fontId="2"/>
  </si>
  <si>
    <t>立教新座</t>
    <rPh sb="0" eb="2">
      <t>リッキョウ</t>
    </rPh>
    <rPh sb="2" eb="4">
      <t>ニイザ</t>
    </rPh>
    <phoneticPr fontId="2"/>
  </si>
  <si>
    <t>和光国際</t>
    <rPh sb="0" eb="2">
      <t>ワコウ</t>
    </rPh>
    <rPh sb="2" eb="4">
      <t>コクサイ</t>
    </rPh>
    <phoneticPr fontId="2"/>
  </si>
  <si>
    <t>聖望学園</t>
  </si>
  <si>
    <t>武蔵越生</t>
  </si>
  <si>
    <t>叡明</t>
    <rPh sb="0" eb="1">
      <t>エイ</t>
    </rPh>
    <rPh sb="1" eb="2">
      <t>メイ</t>
    </rPh>
    <phoneticPr fontId="2"/>
  </si>
  <si>
    <t>春日部</t>
    <rPh sb="0" eb="3">
      <t>カスカベ</t>
    </rPh>
    <phoneticPr fontId="2"/>
  </si>
  <si>
    <t>春日部共栄</t>
    <rPh sb="0" eb="3">
      <t>カスカベ</t>
    </rPh>
    <rPh sb="3" eb="5">
      <t>キョウエイ</t>
    </rPh>
    <phoneticPr fontId="2"/>
  </si>
  <si>
    <t>春日部女子</t>
    <rPh sb="0" eb="3">
      <t>カスカベ</t>
    </rPh>
    <rPh sb="3" eb="5">
      <t>ジョシ</t>
    </rPh>
    <phoneticPr fontId="2"/>
  </si>
  <si>
    <t>久喜工業</t>
    <rPh sb="0" eb="2">
      <t>クキ</t>
    </rPh>
    <rPh sb="2" eb="4">
      <t>コウギョウ</t>
    </rPh>
    <phoneticPr fontId="2"/>
  </si>
  <si>
    <t>久喜北陽</t>
    <rPh sb="0" eb="2">
      <t>クキ</t>
    </rPh>
    <rPh sb="2" eb="4">
      <t>ホクヨウ</t>
    </rPh>
    <phoneticPr fontId="2"/>
  </si>
  <si>
    <t>越ヶ谷</t>
    <rPh sb="0" eb="3">
      <t>コシガヤ</t>
    </rPh>
    <phoneticPr fontId="2"/>
  </si>
  <si>
    <t>越谷北</t>
    <rPh sb="0" eb="2">
      <t>コシガヤ</t>
    </rPh>
    <rPh sb="2" eb="3">
      <t>キタ</t>
    </rPh>
    <phoneticPr fontId="2"/>
  </si>
  <si>
    <t>越谷総合技術</t>
    <rPh sb="0" eb="2">
      <t>コシガヤ</t>
    </rPh>
    <rPh sb="2" eb="4">
      <t>ソウゴウ</t>
    </rPh>
    <rPh sb="4" eb="6">
      <t>ギジュツ</t>
    </rPh>
    <phoneticPr fontId="2"/>
  </si>
  <si>
    <t>越谷西</t>
    <rPh sb="0" eb="2">
      <t>コシガヤ</t>
    </rPh>
    <rPh sb="2" eb="3">
      <t>ニシ</t>
    </rPh>
    <phoneticPr fontId="2"/>
  </si>
  <si>
    <t>越谷東</t>
    <rPh sb="0" eb="2">
      <t>コシガヤ</t>
    </rPh>
    <rPh sb="2" eb="3">
      <t>ヒガシ</t>
    </rPh>
    <phoneticPr fontId="2"/>
  </si>
  <si>
    <t>越谷南</t>
    <rPh sb="0" eb="2">
      <t>コシガヤ</t>
    </rPh>
    <rPh sb="2" eb="3">
      <t>ミナミ</t>
    </rPh>
    <phoneticPr fontId="2"/>
  </si>
  <si>
    <t>杉戸</t>
    <rPh sb="0" eb="1">
      <t>スギ</t>
    </rPh>
    <rPh sb="1" eb="2">
      <t>ト</t>
    </rPh>
    <phoneticPr fontId="2"/>
  </si>
  <si>
    <t>杉戸農業</t>
    <rPh sb="0" eb="2">
      <t>スギト</t>
    </rPh>
    <rPh sb="2" eb="4">
      <t>ノウギョウ</t>
    </rPh>
    <phoneticPr fontId="2"/>
  </si>
  <si>
    <t>草加東</t>
    <rPh sb="0" eb="2">
      <t>ソウカ</t>
    </rPh>
    <rPh sb="2" eb="3">
      <t>ヒガシ</t>
    </rPh>
    <phoneticPr fontId="2"/>
  </si>
  <si>
    <t>草加南</t>
    <rPh sb="0" eb="2">
      <t>ソウカ</t>
    </rPh>
    <rPh sb="2" eb="3">
      <t>ミナミ</t>
    </rPh>
    <phoneticPr fontId="2"/>
  </si>
  <si>
    <t>昌平</t>
    <rPh sb="0" eb="2">
      <t>ショウヘイ</t>
    </rPh>
    <phoneticPr fontId="2"/>
  </si>
  <si>
    <t>獨協埼玉</t>
    <rPh sb="0" eb="2">
      <t>ドッキョウ</t>
    </rPh>
    <rPh sb="2" eb="4">
      <t>サイタマ</t>
    </rPh>
    <phoneticPr fontId="2"/>
  </si>
  <si>
    <t>蓮田松韻</t>
    <rPh sb="0" eb="2">
      <t>ハスダ</t>
    </rPh>
    <rPh sb="2" eb="3">
      <t>マツ</t>
    </rPh>
    <rPh sb="3" eb="4">
      <t>イン</t>
    </rPh>
    <phoneticPr fontId="2"/>
  </si>
  <si>
    <t>三郷</t>
    <rPh sb="0" eb="2">
      <t>ミサト</t>
    </rPh>
    <phoneticPr fontId="2"/>
  </si>
  <si>
    <t>三郷北</t>
    <rPh sb="0" eb="2">
      <t>ミサト</t>
    </rPh>
    <rPh sb="2" eb="3">
      <t>キタ</t>
    </rPh>
    <phoneticPr fontId="2"/>
  </si>
  <si>
    <t>三郷工業技術</t>
    <rPh sb="0" eb="2">
      <t>ミサト</t>
    </rPh>
    <rPh sb="2" eb="4">
      <t>コウギョウ</t>
    </rPh>
    <rPh sb="4" eb="6">
      <t>ギジュツ</t>
    </rPh>
    <phoneticPr fontId="2"/>
  </si>
  <si>
    <t>宮代</t>
    <rPh sb="0" eb="2">
      <t>ミヤシロ</t>
    </rPh>
    <phoneticPr fontId="2"/>
  </si>
  <si>
    <t>八潮南</t>
    <rPh sb="0" eb="2">
      <t>ヤシオ</t>
    </rPh>
    <rPh sb="2" eb="3">
      <t>ミナミ</t>
    </rPh>
    <phoneticPr fontId="2"/>
  </si>
  <si>
    <t>栗橋北彩</t>
    <rPh sb="0" eb="2">
      <t>クリハシ</t>
    </rPh>
    <rPh sb="2" eb="3">
      <t>ホク</t>
    </rPh>
    <rPh sb="3" eb="4">
      <t>サイ</t>
    </rPh>
    <phoneticPr fontId="2"/>
  </si>
  <si>
    <t>幸手桜</t>
    <rPh sb="0" eb="2">
      <t>サッテ</t>
    </rPh>
    <rPh sb="2" eb="3">
      <t>サクラ</t>
    </rPh>
    <phoneticPr fontId="2"/>
  </si>
  <si>
    <t>上尾</t>
    <rPh sb="0" eb="2">
      <t>アゲオ</t>
    </rPh>
    <phoneticPr fontId="2"/>
  </si>
  <si>
    <t>上尾鷹の台</t>
    <rPh sb="0" eb="2">
      <t>アゲオ</t>
    </rPh>
    <rPh sb="2" eb="3">
      <t>タカ</t>
    </rPh>
    <rPh sb="4" eb="5">
      <t>ダイ</t>
    </rPh>
    <phoneticPr fontId="2"/>
  </si>
  <si>
    <t>上尾南</t>
    <rPh sb="0" eb="2">
      <t>アゲオ</t>
    </rPh>
    <rPh sb="2" eb="3">
      <t>ミナミ</t>
    </rPh>
    <phoneticPr fontId="2"/>
  </si>
  <si>
    <t>上尾橘</t>
    <rPh sb="0" eb="2">
      <t>アゲオ</t>
    </rPh>
    <rPh sb="2" eb="3">
      <t>タチバナ</t>
    </rPh>
    <phoneticPr fontId="2"/>
  </si>
  <si>
    <t>いずみ</t>
  </si>
  <si>
    <t>市立浦和</t>
    <rPh sb="0" eb="1">
      <t>イチ</t>
    </rPh>
    <rPh sb="1" eb="2">
      <t>リツ</t>
    </rPh>
    <rPh sb="2" eb="4">
      <t>ウラワ</t>
    </rPh>
    <phoneticPr fontId="2"/>
  </si>
  <si>
    <t>伊奈学園総合</t>
    <rPh sb="0" eb="2">
      <t>イナ</t>
    </rPh>
    <rPh sb="2" eb="4">
      <t>ガクエン</t>
    </rPh>
    <rPh sb="4" eb="6">
      <t>ソウゴウ</t>
    </rPh>
    <phoneticPr fontId="2"/>
  </si>
  <si>
    <t>岩槻</t>
    <rPh sb="0" eb="2">
      <t>イワツキ</t>
    </rPh>
    <phoneticPr fontId="2"/>
  </si>
  <si>
    <t>浦和明の星</t>
    <rPh sb="0" eb="2">
      <t>ウラワ</t>
    </rPh>
    <rPh sb="2" eb="3">
      <t>ア</t>
    </rPh>
    <rPh sb="4" eb="5">
      <t>ホシ</t>
    </rPh>
    <phoneticPr fontId="2"/>
  </si>
  <si>
    <t>浦和学院</t>
    <rPh sb="0" eb="2">
      <t>ウラワ</t>
    </rPh>
    <rPh sb="2" eb="4">
      <t>ガクイン</t>
    </rPh>
    <phoneticPr fontId="2"/>
  </si>
  <si>
    <t>浦和北</t>
    <rPh sb="0" eb="2">
      <t>ウラワ</t>
    </rPh>
    <rPh sb="2" eb="3">
      <t>キタ</t>
    </rPh>
    <phoneticPr fontId="2"/>
  </si>
  <si>
    <t>浦和工業</t>
    <rPh sb="0" eb="2">
      <t>ウラワ</t>
    </rPh>
    <rPh sb="2" eb="4">
      <t>コウギョウ</t>
    </rPh>
    <phoneticPr fontId="2"/>
  </si>
  <si>
    <t>浦和商業</t>
    <rPh sb="0" eb="2">
      <t>ウラワ</t>
    </rPh>
    <rPh sb="2" eb="4">
      <t>ショウギョウ</t>
    </rPh>
    <phoneticPr fontId="2"/>
  </si>
  <si>
    <t>浦和実業</t>
    <rPh sb="0" eb="2">
      <t>ウラワ</t>
    </rPh>
    <rPh sb="2" eb="4">
      <t>ジツギョウ</t>
    </rPh>
    <phoneticPr fontId="2"/>
  </si>
  <si>
    <t>浦和西</t>
    <rPh sb="0" eb="2">
      <t>ウラワ</t>
    </rPh>
    <rPh sb="2" eb="3">
      <t>ニシ</t>
    </rPh>
    <phoneticPr fontId="2"/>
  </si>
  <si>
    <t>浦和東</t>
    <rPh sb="0" eb="2">
      <t>ウラワ</t>
    </rPh>
    <rPh sb="2" eb="3">
      <t>ヒガシ</t>
    </rPh>
    <phoneticPr fontId="2"/>
  </si>
  <si>
    <t>大宮</t>
    <rPh sb="0" eb="2">
      <t>オオミヤ</t>
    </rPh>
    <phoneticPr fontId="2"/>
  </si>
  <si>
    <t>大宮北</t>
    <rPh sb="0" eb="2">
      <t>オオミヤ</t>
    </rPh>
    <rPh sb="2" eb="3">
      <t>キタ</t>
    </rPh>
    <phoneticPr fontId="2"/>
  </si>
  <si>
    <t>大宮工業</t>
    <rPh sb="0" eb="2">
      <t>オオミヤ</t>
    </rPh>
    <rPh sb="2" eb="4">
      <t>コウギョウ</t>
    </rPh>
    <phoneticPr fontId="2"/>
  </si>
  <si>
    <t>大宮光陵</t>
    <rPh sb="0" eb="2">
      <t>オオミヤ</t>
    </rPh>
    <rPh sb="2" eb="4">
      <t>コウリョウ</t>
    </rPh>
    <phoneticPr fontId="2"/>
  </si>
  <si>
    <t>大宮西</t>
    <rPh sb="0" eb="2">
      <t>オオミヤ</t>
    </rPh>
    <rPh sb="2" eb="3">
      <t>ニシ</t>
    </rPh>
    <phoneticPr fontId="2"/>
  </si>
  <si>
    <t>大宮東</t>
    <rPh sb="0" eb="2">
      <t>オオミヤ</t>
    </rPh>
    <rPh sb="2" eb="3">
      <t>ヒガシ</t>
    </rPh>
    <phoneticPr fontId="2"/>
  </si>
  <si>
    <t>大宮南</t>
    <rPh sb="0" eb="2">
      <t>オオミヤ</t>
    </rPh>
    <rPh sb="2" eb="3">
      <t>ミナミ</t>
    </rPh>
    <phoneticPr fontId="2"/>
  </si>
  <si>
    <t>大宮武蔵野</t>
    <rPh sb="0" eb="2">
      <t>オオミヤ</t>
    </rPh>
    <rPh sb="2" eb="5">
      <t>ムサシノ</t>
    </rPh>
    <phoneticPr fontId="2"/>
  </si>
  <si>
    <t>開智</t>
    <rPh sb="0" eb="2">
      <t>カイチ</t>
    </rPh>
    <phoneticPr fontId="2"/>
  </si>
  <si>
    <t>開智中高一貫</t>
    <rPh sb="0" eb="1">
      <t>カイ</t>
    </rPh>
    <rPh sb="1" eb="2">
      <t>チ</t>
    </rPh>
    <rPh sb="2" eb="4">
      <t>チュウコウ</t>
    </rPh>
    <rPh sb="4" eb="6">
      <t>イッカン</t>
    </rPh>
    <phoneticPr fontId="2"/>
  </si>
  <si>
    <t>川口北</t>
    <rPh sb="0" eb="2">
      <t>カワグチ</t>
    </rPh>
    <rPh sb="2" eb="3">
      <t>キタ</t>
    </rPh>
    <phoneticPr fontId="2"/>
  </si>
  <si>
    <t>川口市立</t>
    <rPh sb="0" eb="2">
      <t>カワグチ</t>
    </rPh>
    <rPh sb="2" eb="4">
      <t>イチリツ</t>
    </rPh>
    <phoneticPr fontId="2"/>
  </si>
  <si>
    <t>川口工業</t>
    <rPh sb="0" eb="2">
      <t>カワグチ</t>
    </rPh>
    <rPh sb="2" eb="4">
      <t>コウギョウ</t>
    </rPh>
    <phoneticPr fontId="2"/>
  </si>
  <si>
    <t>川口青陵</t>
    <rPh sb="0" eb="2">
      <t>カワグチ</t>
    </rPh>
    <rPh sb="2" eb="4">
      <t>セイリョウ</t>
    </rPh>
    <phoneticPr fontId="2"/>
  </si>
  <si>
    <t>川口東</t>
    <rPh sb="0" eb="2">
      <t>カワグチ</t>
    </rPh>
    <rPh sb="2" eb="3">
      <t>ヒガシ</t>
    </rPh>
    <phoneticPr fontId="2"/>
  </si>
  <si>
    <t>県立浦和</t>
    <rPh sb="0" eb="2">
      <t>ケンリツ</t>
    </rPh>
    <rPh sb="2" eb="4">
      <t>ウラワ</t>
    </rPh>
    <phoneticPr fontId="2"/>
  </si>
  <si>
    <t>国際学院</t>
    <rPh sb="0" eb="2">
      <t>コクサイ</t>
    </rPh>
    <rPh sb="2" eb="4">
      <t>ガクイン</t>
    </rPh>
    <phoneticPr fontId="2"/>
  </si>
  <si>
    <t>浦和麗明</t>
    <rPh sb="0" eb="2">
      <t>ウラワ</t>
    </rPh>
    <rPh sb="2" eb="3">
      <t>レイ</t>
    </rPh>
    <rPh sb="3" eb="4">
      <t>メイ</t>
    </rPh>
    <phoneticPr fontId="2"/>
  </si>
  <si>
    <t>埼玉栄</t>
    <rPh sb="0" eb="2">
      <t>サイタマ</t>
    </rPh>
    <rPh sb="2" eb="3">
      <t>サカエ</t>
    </rPh>
    <phoneticPr fontId="2"/>
  </si>
  <si>
    <t>栄北</t>
    <rPh sb="0" eb="1">
      <t>サカエ</t>
    </rPh>
    <rPh sb="1" eb="2">
      <t>キタ</t>
    </rPh>
    <phoneticPr fontId="2"/>
  </si>
  <si>
    <t>栄東</t>
    <rPh sb="0" eb="1">
      <t>サカ</t>
    </rPh>
    <rPh sb="1" eb="2">
      <t>ヒガシ</t>
    </rPh>
    <phoneticPr fontId="2"/>
  </si>
  <si>
    <t>秀明英光</t>
    <rPh sb="0" eb="2">
      <t>シュウメイ</t>
    </rPh>
    <rPh sb="2" eb="4">
      <t>エイコウ</t>
    </rPh>
    <phoneticPr fontId="2"/>
  </si>
  <si>
    <t>淑徳与野</t>
    <rPh sb="0" eb="2">
      <t>シュクトク</t>
    </rPh>
    <rPh sb="2" eb="4">
      <t>ヨノ</t>
    </rPh>
    <phoneticPr fontId="2"/>
  </si>
  <si>
    <t>常盤</t>
    <rPh sb="0" eb="2">
      <t>トキワ</t>
    </rPh>
    <phoneticPr fontId="2"/>
  </si>
  <si>
    <t>南稜</t>
    <rPh sb="0" eb="1">
      <t>ナン</t>
    </rPh>
    <rPh sb="1" eb="2">
      <t>リョウ</t>
    </rPh>
    <phoneticPr fontId="2"/>
  </si>
  <si>
    <t>武南</t>
    <rPh sb="0" eb="1">
      <t>ブ</t>
    </rPh>
    <rPh sb="1" eb="2">
      <t>ナン</t>
    </rPh>
    <phoneticPr fontId="2"/>
  </si>
  <si>
    <t>与野</t>
    <rPh sb="0" eb="2">
      <t>ヨノ</t>
    </rPh>
    <phoneticPr fontId="2"/>
  </si>
  <si>
    <t>蕨</t>
    <rPh sb="0" eb="1">
      <t>ワラビ</t>
    </rPh>
    <phoneticPr fontId="2"/>
  </si>
  <si>
    <t>県立川口</t>
    <rPh sb="0" eb="2">
      <t>ケンリツ</t>
    </rPh>
    <rPh sb="2" eb="4">
      <t>カワグチ</t>
    </rPh>
    <phoneticPr fontId="2"/>
  </si>
  <si>
    <t>岩槻北陵</t>
    <rPh sb="0" eb="2">
      <t>イワツキ</t>
    </rPh>
    <rPh sb="2" eb="4">
      <t>ホクリョウ</t>
    </rPh>
    <phoneticPr fontId="2"/>
  </si>
  <si>
    <t>浦和ルーテル学院</t>
    <rPh sb="0" eb="2">
      <t>ウラワ</t>
    </rPh>
    <rPh sb="6" eb="8">
      <t>ガクイン</t>
    </rPh>
    <phoneticPr fontId="2"/>
  </si>
  <si>
    <t>戸田翔陽</t>
    <rPh sb="0" eb="2">
      <t>トダ</t>
    </rPh>
    <rPh sb="2" eb="3">
      <t>ショウ</t>
    </rPh>
    <rPh sb="3" eb="4">
      <t>ヨウ</t>
    </rPh>
    <phoneticPr fontId="2"/>
  </si>
  <si>
    <t>鳩ヶ谷</t>
  </si>
  <si>
    <t>玄界</t>
    <rPh sb="0" eb="2">
      <t>ゲンカイ</t>
    </rPh>
    <phoneticPr fontId="9"/>
  </si>
  <si>
    <t>東福岡</t>
    <rPh sb="0" eb="1">
      <t>ヒガシ</t>
    </rPh>
    <rPh sb="1" eb="3">
      <t>フクオカ</t>
    </rPh>
    <phoneticPr fontId="9"/>
  </si>
  <si>
    <t>福岡舞鶴</t>
    <rPh sb="0" eb="2">
      <t>フクオカ</t>
    </rPh>
    <rPh sb="2" eb="4">
      <t>マイヅル</t>
    </rPh>
    <phoneticPr fontId="9"/>
  </si>
  <si>
    <t>第一薬科</t>
    <rPh sb="0" eb="2">
      <t>ダイイチ</t>
    </rPh>
    <rPh sb="2" eb="4">
      <t>ヤッカ</t>
    </rPh>
    <phoneticPr fontId="9"/>
  </si>
  <si>
    <t>杉森</t>
    <rPh sb="0" eb="2">
      <t>スギモリ</t>
    </rPh>
    <phoneticPr fontId="9"/>
  </si>
  <si>
    <t>祐誠</t>
    <rPh sb="0" eb="1">
      <t>ユウ</t>
    </rPh>
    <rPh sb="1" eb="2">
      <t>セイ</t>
    </rPh>
    <phoneticPr fontId="9"/>
  </si>
  <si>
    <t>比治山女子高等学校</t>
  </si>
  <si>
    <t>広島なぎさ高等学校</t>
  </si>
  <si>
    <t>広島県瀬戸内高等学校</t>
  </si>
  <si>
    <t>ＡＩＣＪ高等学校</t>
  </si>
  <si>
    <t>山陽女学園高等部</t>
  </si>
  <si>
    <t>広島新庄高等学校</t>
  </si>
  <si>
    <t>祇園北高等学校</t>
  </si>
  <si>
    <t>高陽東高等学校</t>
  </si>
  <si>
    <t>市立広島中等教育学校</t>
  </si>
  <si>
    <t>市立沼田高等学校</t>
  </si>
  <si>
    <t>市立美鈴が丘高等学校</t>
    <rPh sb="0" eb="2">
      <t>シリツ</t>
    </rPh>
    <phoneticPr fontId="2"/>
  </si>
  <si>
    <t>近畿大学附属広島高等学校東広島校</t>
  </si>
  <si>
    <t>広島高等学校</t>
  </si>
  <si>
    <t>並木学院高等学校</t>
  </si>
  <si>
    <t>神辺高等学校</t>
  </si>
  <si>
    <t>盈進中高等学校</t>
  </si>
  <si>
    <t>福山明王台高等学校</t>
  </si>
  <si>
    <t>近畿大学附属広島高等学校福山校</t>
  </si>
  <si>
    <t>大門高等学校</t>
  </si>
  <si>
    <t>広島大学附属福山高等学校</t>
  </si>
  <si>
    <t>神辺旭高等学校</t>
  </si>
  <si>
    <t>英数学館高等学校</t>
  </si>
  <si>
    <t>総合技術高等学校</t>
  </si>
  <si>
    <t>広島県立大柿高等学校</t>
  </si>
  <si>
    <t>呉武田学園武田高等学校</t>
  </si>
  <si>
    <t>広島商船高等専門学校</t>
  </si>
  <si>
    <t>金　　沢　　龍　　谷</t>
    <rPh sb="0" eb="1">
      <t>キン</t>
    </rPh>
    <rPh sb="3" eb="4">
      <t>サワ</t>
    </rPh>
    <rPh sb="6" eb="7">
      <t>リュウ</t>
    </rPh>
    <rPh sb="9" eb="10">
      <t>タニ</t>
    </rPh>
    <phoneticPr fontId="9"/>
  </si>
  <si>
    <t>国際高専</t>
    <rPh sb="0" eb="2">
      <t>コクサイ</t>
    </rPh>
    <phoneticPr fontId="6"/>
  </si>
  <si>
    <t>石川高専</t>
  </si>
  <si>
    <t>宇部中央</t>
  </si>
  <si>
    <t>宇大付香川</t>
    <rPh sb="0" eb="1">
      <t>ウ</t>
    </rPh>
    <rPh sb="1" eb="2">
      <t>ダイ</t>
    </rPh>
    <rPh sb="2" eb="3">
      <t>フ</t>
    </rPh>
    <phoneticPr fontId="4"/>
  </si>
  <si>
    <t>宇部高専</t>
    <rPh sb="0" eb="2">
      <t>ウベ</t>
    </rPh>
    <rPh sb="2" eb="4">
      <t>コウセン</t>
    </rPh>
    <phoneticPr fontId="4"/>
  </si>
  <si>
    <t>サビエル</t>
  </si>
  <si>
    <t>宇部工業</t>
    <rPh sb="0" eb="2">
      <t>ウベ</t>
    </rPh>
    <rPh sb="2" eb="4">
      <t>コウギョウ</t>
    </rPh>
    <phoneticPr fontId="4"/>
  </si>
  <si>
    <t>下関西</t>
    <rPh sb="0" eb="2">
      <t>シモノセキ</t>
    </rPh>
    <rPh sb="2" eb="3">
      <t>ニシ</t>
    </rPh>
    <phoneticPr fontId="4"/>
  </si>
  <si>
    <t>豊北・下関北</t>
    <rPh sb="3" eb="5">
      <t>シモノセキ</t>
    </rPh>
    <rPh sb="5" eb="6">
      <t>キタ</t>
    </rPh>
    <phoneticPr fontId="2"/>
  </si>
  <si>
    <t>下関中等教育</t>
    <rPh sb="0" eb="2">
      <t>シモノセキ</t>
    </rPh>
    <rPh sb="2" eb="4">
      <t>チュウトウ</t>
    </rPh>
    <rPh sb="4" eb="6">
      <t>キョウイク</t>
    </rPh>
    <phoneticPr fontId="4"/>
  </si>
  <si>
    <t>長府</t>
    <rPh sb="0" eb="2">
      <t>チョウフ</t>
    </rPh>
    <phoneticPr fontId="4"/>
  </si>
  <si>
    <t>田部</t>
    <rPh sb="0" eb="2">
      <t>タベ</t>
    </rPh>
    <phoneticPr fontId="4"/>
  </si>
  <si>
    <t>早鞆</t>
  </si>
  <si>
    <t>梅光学院</t>
    <rPh sb="0" eb="1">
      <t>ウメ</t>
    </rPh>
    <rPh sb="1" eb="2">
      <t>ヒカリ</t>
    </rPh>
    <rPh sb="2" eb="4">
      <t>ガクイン</t>
    </rPh>
    <phoneticPr fontId="4"/>
  </si>
  <si>
    <t>豊浦</t>
    <rPh sb="0" eb="2">
      <t>トヨラ</t>
    </rPh>
    <phoneticPr fontId="4"/>
  </si>
  <si>
    <t>下関南</t>
    <rPh sb="0" eb="2">
      <t>シモノセキ</t>
    </rPh>
    <rPh sb="2" eb="3">
      <t>ミナミ</t>
    </rPh>
    <phoneticPr fontId="2"/>
  </si>
  <si>
    <t>萩光塩学院</t>
    <rPh sb="0" eb="1">
      <t>ハギ</t>
    </rPh>
    <rPh sb="1" eb="2">
      <t>コウ</t>
    </rPh>
    <rPh sb="2" eb="3">
      <t>シオ</t>
    </rPh>
    <rPh sb="3" eb="5">
      <t>ガクイン</t>
    </rPh>
    <phoneticPr fontId="4"/>
  </si>
  <si>
    <t>長門</t>
    <rPh sb="0" eb="2">
      <t>ナガト</t>
    </rPh>
    <phoneticPr fontId="4"/>
  </si>
  <si>
    <t>美祢青嶺</t>
    <rPh sb="0" eb="2">
      <t>ミネ</t>
    </rPh>
    <rPh sb="2" eb="3">
      <t>アオ</t>
    </rPh>
    <rPh sb="3" eb="4">
      <t>ミネ</t>
    </rPh>
    <phoneticPr fontId="4"/>
  </si>
  <si>
    <t>成進</t>
    <rPh sb="0" eb="1">
      <t>セイ</t>
    </rPh>
    <rPh sb="1" eb="2">
      <t>シン</t>
    </rPh>
    <phoneticPr fontId="4"/>
  </si>
  <si>
    <t>旭</t>
  </si>
  <si>
    <t>高木学園女子・英理女子</t>
    <rPh sb="7" eb="8">
      <t>エイ</t>
    </rPh>
    <rPh sb="8" eb="9">
      <t>リ</t>
    </rPh>
    <rPh sb="9" eb="11">
      <t>ジョシ</t>
    </rPh>
    <phoneticPr fontId="6"/>
  </si>
  <si>
    <t>鶴見総合</t>
  </si>
  <si>
    <t>横浜商科大学</t>
  </si>
  <si>
    <t>横浜平沼</t>
  </si>
  <si>
    <t>関東学院</t>
  </si>
  <si>
    <t>横浜南陵</t>
  </si>
  <si>
    <t>新栄</t>
  </si>
  <si>
    <t>岸根</t>
  </si>
  <si>
    <t>元石川</t>
  </si>
  <si>
    <t>橘学苑</t>
  </si>
  <si>
    <t>横浜創学館</t>
  </si>
  <si>
    <t>永谷</t>
  </si>
  <si>
    <t>釜利谷</t>
  </si>
  <si>
    <t>神奈川大学附属</t>
  </si>
  <si>
    <t>城郷</t>
  </si>
  <si>
    <t>霧が丘</t>
  </si>
  <si>
    <t>捜真女学校</t>
  </si>
  <si>
    <t>市立桜丘</t>
  </si>
  <si>
    <t>横浜翠陵</t>
  </si>
  <si>
    <t>舞岡</t>
  </si>
  <si>
    <t>磯子</t>
  </si>
  <si>
    <t>浅野</t>
  </si>
  <si>
    <t>横浜学園</t>
  </si>
  <si>
    <t>川和</t>
  </si>
  <si>
    <t>田奈</t>
  </si>
  <si>
    <t>神奈川工業</t>
  </si>
  <si>
    <t>市ケ尾</t>
  </si>
  <si>
    <t>公文国際学園</t>
  </si>
  <si>
    <t>神奈川総合</t>
  </si>
  <si>
    <t>柏陽</t>
  </si>
  <si>
    <t>聖ヨゼフ学園</t>
  </si>
  <si>
    <t>鎌倉</t>
  </si>
  <si>
    <t>栄光学園</t>
  </si>
  <si>
    <t>鎌倉女子大学</t>
  </si>
  <si>
    <t>清泉女学院</t>
  </si>
  <si>
    <t>七里ガ浜</t>
  </si>
  <si>
    <t>鎌倉学園</t>
  </si>
  <si>
    <t>藤沢工科</t>
  </si>
  <si>
    <t>鎌倉女学院</t>
  </si>
  <si>
    <t>大船</t>
  </si>
  <si>
    <t>湘南工科大学附属</t>
  </si>
  <si>
    <t>湘南学園</t>
  </si>
  <si>
    <t>日本大学藤沢</t>
  </si>
  <si>
    <t>藤沢西</t>
  </si>
  <si>
    <t>藤沢翔陵</t>
  </si>
  <si>
    <t>藤沢総合</t>
  </si>
  <si>
    <t>湘南</t>
  </si>
  <si>
    <t>鵠沼</t>
  </si>
  <si>
    <t>鶴嶺</t>
  </si>
  <si>
    <t>茅ケ崎</t>
  </si>
  <si>
    <t>茅ヶ崎西浜</t>
  </si>
  <si>
    <t>寒川</t>
  </si>
  <si>
    <t>湘南台</t>
  </si>
  <si>
    <t>アレセイア湘南</t>
  </si>
  <si>
    <t>聖園女学院</t>
  </si>
  <si>
    <t>慶應義塾湘南藤沢</t>
  </si>
  <si>
    <t>茅ケ崎北陵</t>
  </si>
  <si>
    <t>法政大学第二</t>
  </si>
  <si>
    <t>日本女子大学附属</t>
  </si>
  <si>
    <t>川崎</t>
  </si>
  <si>
    <t>カリタス女子</t>
  </si>
  <si>
    <t>百合丘</t>
  </si>
  <si>
    <t>桐光学園</t>
  </si>
  <si>
    <t>住吉</t>
  </si>
  <si>
    <t>菅</t>
  </si>
  <si>
    <t>大師</t>
  </si>
  <si>
    <t>麻生</t>
  </si>
  <si>
    <t>麻生総合</t>
  </si>
  <si>
    <t>生田</t>
  </si>
  <si>
    <t>川崎北</t>
  </si>
  <si>
    <t>洗足学園大学附属</t>
  </si>
  <si>
    <t>新城</t>
  </si>
  <si>
    <t>多摩</t>
  </si>
  <si>
    <t>市立橘</t>
  </si>
  <si>
    <t>追浜</t>
  </si>
  <si>
    <t>津久井浜</t>
  </si>
  <si>
    <t>横須賀大津</t>
  </si>
  <si>
    <t>逗葉</t>
  </si>
  <si>
    <t>三浦初声</t>
    <rPh sb="2" eb="3">
      <t>ハツ</t>
    </rPh>
    <rPh sb="3" eb="4">
      <t>コエ</t>
    </rPh>
    <phoneticPr fontId="9"/>
  </si>
  <si>
    <t>横須賀明光</t>
  </si>
  <si>
    <t>逗子開成</t>
  </si>
  <si>
    <t>横須賀学院</t>
  </si>
  <si>
    <t>逗子</t>
  </si>
  <si>
    <t>市立横須賀総合</t>
  </si>
  <si>
    <t>横須賀工業</t>
  </si>
  <si>
    <t>海洋科学</t>
  </si>
  <si>
    <t>湘南学院</t>
  </si>
  <si>
    <t>相模女子大学</t>
  </si>
  <si>
    <t>相模原中等教育</t>
  </si>
  <si>
    <t>相模向陽館</t>
  </si>
  <si>
    <t>秦野総合</t>
    <rPh sb="0" eb="2">
      <t>ハダノ</t>
    </rPh>
    <rPh sb="2" eb="4">
      <t>ソウゴウ</t>
    </rPh>
    <phoneticPr fontId="6"/>
  </si>
  <si>
    <t>横浜修悠館</t>
    <rPh sb="0" eb="2">
      <t>ヨコハマ</t>
    </rPh>
    <rPh sb="2" eb="3">
      <t>シュウ</t>
    </rPh>
    <rPh sb="3" eb="4">
      <t>ユウ</t>
    </rPh>
    <rPh sb="4" eb="5">
      <t>カン</t>
    </rPh>
    <phoneticPr fontId="6"/>
  </si>
  <si>
    <t>横浜みなと総合</t>
    <rPh sb="0" eb="2">
      <t>ヨコハマ</t>
    </rPh>
    <rPh sb="5" eb="7">
      <t>ソウゴウ</t>
    </rPh>
    <phoneticPr fontId="6"/>
  </si>
  <si>
    <t>秀英</t>
    <rPh sb="0" eb="2">
      <t>シュウエイ</t>
    </rPh>
    <phoneticPr fontId="6"/>
  </si>
  <si>
    <t>生田東</t>
    <rPh sb="0" eb="2">
      <t>イクタ</t>
    </rPh>
    <rPh sb="2" eb="3">
      <t>ヒガシ</t>
    </rPh>
    <phoneticPr fontId="6"/>
  </si>
  <si>
    <t>佐川</t>
    <rPh sb="0" eb="2">
      <t>サカワ</t>
    </rPh>
    <phoneticPr fontId="9"/>
  </si>
  <si>
    <t>中村</t>
    <rPh sb="0" eb="2">
      <t>ナカムラ</t>
    </rPh>
    <phoneticPr fontId="9"/>
  </si>
  <si>
    <t>愛知総合工科</t>
    <rPh sb="0" eb="2">
      <t>アイチ</t>
    </rPh>
    <rPh sb="2" eb="4">
      <t>ソウゴウ</t>
    </rPh>
    <rPh sb="4" eb="6">
      <t>コウカ</t>
    </rPh>
    <phoneticPr fontId="6"/>
  </si>
  <si>
    <t>佐総</t>
    <rPh sb="1" eb="2">
      <t>ソウ</t>
    </rPh>
    <phoneticPr fontId="2"/>
  </si>
  <si>
    <t>野沢北</t>
  </si>
  <si>
    <t>諏訪実業</t>
  </si>
  <si>
    <t>岡谷東</t>
  </si>
  <si>
    <t>岡谷工業</t>
  </si>
  <si>
    <t>伊那弥生ケ丘</t>
  </si>
  <si>
    <t>松川</t>
  </si>
  <si>
    <t>飯田</t>
  </si>
  <si>
    <t>飯田風越</t>
  </si>
  <si>
    <t>ＯＩＤＥ長姫</t>
    <rPh sb="4" eb="5">
      <t>オサ</t>
    </rPh>
    <rPh sb="5" eb="6">
      <t>ヒメ</t>
    </rPh>
    <phoneticPr fontId="2"/>
  </si>
  <si>
    <t>東海大第三</t>
  </si>
  <si>
    <t>塩尻志学館</t>
  </si>
  <si>
    <t>大町岳陽</t>
    <rPh sb="0" eb="2">
      <t>オオマチ</t>
    </rPh>
    <rPh sb="2" eb="4">
      <t>ガクヨウ</t>
    </rPh>
    <phoneticPr fontId="4"/>
  </si>
  <si>
    <t>松本国際</t>
    <rPh sb="0" eb="2">
      <t>マツモト</t>
    </rPh>
    <rPh sb="2" eb="4">
      <t>コクサイ</t>
    </rPh>
    <phoneticPr fontId="2"/>
  </si>
  <si>
    <t>都市大塩尻</t>
    <rPh sb="0" eb="2">
      <t>トシ</t>
    </rPh>
    <rPh sb="2" eb="3">
      <t>ダイ</t>
    </rPh>
    <rPh sb="3" eb="5">
      <t>シオジリ</t>
    </rPh>
    <phoneticPr fontId="2"/>
  </si>
  <si>
    <t>エクセラン</t>
  </si>
  <si>
    <t>松本秀峰</t>
    <rPh sb="0" eb="2">
      <t>マツモト</t>
    </rPh>
    <rPh sb="2" eb="4">
      <t>シュウホウ</t>
    </rPh>
    <phoneticPr fontId="2"/>
  </si>
  <si>
    <t>松山中央</t>
  </si>
  <si>
    <t>松山商業</t>
  </si>
  <si>
    <t>東温</t>
  </si>
  <si>
    <t>伊予</t>
  </si>
  <si>
    <t>松山城南</t>
  </si>
  <si>
    <t>長浜</t>
  </si>
  <si>
    <t>三崎</t>
  </si>
  <si>
    <t>阿南光</t>
    <rPh sb="0" eb="2">
      <t>アナン</t>
    </rPh>
    <rPh sb="2" eb="3">
      <t>ヒカリ</t>
    </rPh>
    <phoneticPr fontId="6"/>
  </si>
  <si>
    <t>高槻北</t>
  </si>
  <si>
    <t>阿武野</t>
  </si>
  <si>
    <t>四條畷</t>
  </si>
  <si>
    <t>西寝屋川</t>
  </si>
  <si>
    <t>牧野</t>
  </si>
  <si>
    <t>香里丘</t>
  </si>
  <si>
    <t>枚方なぎさ</t>
  </si>
  <si>
    <t>枚方津田</t>
  </si>
  <si>
    <t>芦間</t>
  </si>
  <si>
    <t>守口東</t>
  </si>
  <si>
    <t>門真西</t>
  </si>
  <si>
    <t>八尾翠翔</t>
  </si>
  <si>
    <t>勝山</t>
  </si>
  <si>
    <t>西成</t>
    <rPh sb="0" eb="2">
      <t>ニシナリ</t>
    </rPh>
    <phoneticPr fontId="4"/>
  </si>
  <si>
    <t>天王寺</t>
  </si>
  <si>
    <t>阿倍野</t>
  </si>
  <si>
    <t>港南造形</t>
  </si>
  <si>
    <t>阪南</t>
  </si>
  <si>
    <t>教C附</t>
  </si>
  <si>
    <t>長吉</t>
  </si>
  <si>
    <t>平野</t>
  </si>
  <si>
    <t>生野</t>
  </si>
  <si>
    <t>大塚</t>
  </si>
  <si>
    <t>河南</t>
  </si>
  <si>
    <t>富田林</t>
  </si>
  <si>
    <t>金剛</t>
  </si>
  <si>
    <t>懐風館</t>
  </si>
  <si>
    <t>長野北</t>
  </si>
  <si>
    <t>藤井寺</t>
  </si>
  <si>
    <t>美原</t>
  </si>
  <si>
    <t>狭山</t>
  </si>
  <si>
    <t>登美丘</t>
  </si>
  <si>
    <t>泉陽</t>
  </si>
  <si>
    <t>三国丘</t>
  </si>
  <si>
    <t>鳳</t>
  </si>
  <si>
    <t>泉北</t>
  </si>
  <si>
    <t>堺東</t>
  </si>
  <si>
    <t>金岡</t>
  </si>
  <si>
    <t>堺西</t>
  </si>
  <si>
    <t>成美</t>
  </si>
  <si>
    <t>福泉</t>
  </si>
  <si>
    <t>堺上</t>
  </si>
  <si>
    <t>泉大津</t>
  </si>
  <si>
    <t>伯太</t>
  </si>
  <si>
    <t>信太</t>
  </si>
  <si>
    <t>高石</t>
  </si>
  <si>
    <t>和泉</t>
  </si>
  <si>
    <t>久米田</t>
  </si>
  <si>
    <t>日根野</t>
  </si>
  <si>
    <t>貝塚</t>
  </si>
  <si>
    <t>りんくう翔南</t>
  </si>
  <si>
    <t>泉鳥取</t>
  </si>
  <si>
    <t>農芸</t>
  </si>
  <si>
    <t>西野田工科</t>
  </si>
  <si>
    <t>淀川工科</t>
  </si>
  <si>
    <t>今宮工科</t>
  </si>
  <si>
    <t>茨木工</t>
  </si>
  <si>
    <t>城東工科</t>
  </si>
  <si>
    <t>布施工科</t>
  </si>
  <si>
    <t>藤井寺工科</t>
  </si>
  <si>
    <t>府立堺工科</t>
  </si>
  <si>
    <t>枚岡樟風</t>
  </si>
  <si>
    <t>柴島</t>
  </si>
  <si>
    <t>東商</t>
  </si>
  <si>
    <t>OBF</t>
  </si>
  <si>
    <t>淀商業</t>
  </si>
  <si>
    <t>鶴見商業</t>
  </si>
  <si>
    <t>住吉商業</t>
  </si>
  <si>
    <t>都島工</t>
  </si>
  <si>
    <t>泉尾工業</t>
  </si>
  <si>
    <t>東淀工業</t>
  </si>
  <si>
    <t>生野工業</t>
  </si>
  <si>
    <t>工芸</t>
  </si>
  <si>
    <t>日新</t>
  </si>
  <si>
    <t>岸和田産業</t>
  </si>
  <si>
    <t>堺</t>
  </si>
  <si>
    <t>昇陽</t>
  </si>
  <si>
    <t>信愛</t>
    <rPh sb="0" eb="2">
      <t>シンアイ</t>
    </rPh>
    <phoneticPr fontId="1"/>
  </si>
  <si>
    <t>香里ヌヴェール</t>
  </si>
  <si>
    <t>畷学</t>
  </si>
  <si>
    <t>敬愛</t>
  </si>
  <si>
    <t>樟蔭東</t>
  </si>
  <si>
    <t>大阪中央</t>
  </si>
  <si>
    <t>大手前・定</t>
  </si>
  <si>
    <t>府立堺工・定</t>
  </si>
  <si>
    <t>向陽台</t>
  </si>
  <si>
    <t>クラーク記念国際</t>
  </si>
  <si>
    <t>青森山田</t>
    <rPh sb="0" eb="2">
      <t>アオモリ</t>
    </rPh>
    <rPh sb="2" eb="4">
      <t>ヤマダ</t>
    </rPh>
    <phoneticPr fontId="15"/>
  </si>
  <si>
    <t>弘前東</t>
    <rPh sb="0" eb="2">
      <t>ヒロサキ</t>
    </rPh>
    <rPh sb="2" eb="3">
      <t>ヒガシ</t>
    </rPh>
    <phoneticPr fontId="3"/>
  </si>
  <si>
    <t>五所川原</t>
    <rPh sb="0" eb="4">
      <t>ゴショガワラ</t>
    </rPh>
    <phoneticPr fontId="15"/>
  </si>
  <si>
    <t>盛岡第一</t>
    <rPh sb="0" eb="2">
      <t>モリオカ</t>
    </rPh>
    <rPh sb="2" eb="4">
      <t>ダイイチ</t>
    </rPh>
    <phoneticPr fontId="6"/>
  </si>
  <si>
    <t>盛岡第二</t>
    <rPh sb="0" eb="2">
      <t>モリオカ</t>
    </rPh>
    <rPh sb="2" eb="4">
      <t>ダイニ</t>
    </rPh>
    <phoneticPr fontId="6"/>
  </si>
  <si>
    <t>盛岡第三</t>
    <rPh sb="0" eb="2">
      <t>モリオカ</t>
    </rPh>
    <rPh sb="2" eb="4">
      <t>ダイサン</t>
    </rPh>
    <phoneticPr fontId="6"/>
  </si>
  <si>
    <t>盛岡第四</t>
    <rPh sb="0" eb="2">
      <t>モリオカ</t>
    </rPh>
    <rPh sb="2" eb="3">
      <t>ダイ</t>
    </rPh>
    <rPh sb="3" eb="4">
      <t>ヨン</t>
    </rPh>
    <phoneticPr fontId="6"/>
  </si>
  <si>
    <t>盛岡北</t>
    <rPh sb="0" eb="3">
      <t>モリオカキタ</t>
    </rPh>
    <phoneticPr fontId="6"/>
  </si>
  <si>
    <t>盛岡南</t>
    <rPh sb="0" eb="2">
      <t>モリオカ</t>
    </rPh>
    <rPh sb="2" eb="3">
      <t>ミナミ</t>
    </rPh>
    <phoneticPr fontId="6"/>
  </si>
  <si>
    <t>不来方</t>
    <rPh sb="0" eb="2">
      <t>フライ</t>
    </rPh>
    <rPh sb="2" eb="3">
      <t>ホウ</t>
    </rPh>
    <phoneticPr fontId="6"/>
  </si>
  <si>
    <t>盛岡工業</t>
    <rPh sb="0" eb="2">
      <t>モリオカ</t>
    </rPh>
    <rPh sb="2" eb="4">
      <t>コウギョウ</t>
    </rPh>
    <phoneticPr fontId="6"/>
  </si>
  <si>
    <t>盛岡白百合学園</t>
    <rPh sb="0" eb="2">
      <t>モリオカ</t>
    </rPh>
    <rPh sb="2" eb="3">
      <t>シロ</t>
    </rPh>
    <rPh sb="3" eb="5">
      <t>ユリ</t>
    </rPh>
    <rPh sb="5" eb="7">
      <t>ガクエン</t>
    </rPh>
    <phoneticPr fontId="15"/>
  </si>
  <si>
    <t>盛岡中央</t>
    <rPh sb="0" eb="2">
      <t>モリオカ</t>
    </rPh>
    <rPh sb="2" eb="4">
      <t>チュウオウ</t>
    </rPh>
    <phoneticPr fontId="6"/>
  </si>
  <si>
    <t>花巻北</t>
    <rPh sb="0" eb="2">
      <t>ハナマキ</t>
    </rPh>
    <rPh sb="2" eb="3">
      <t>キタ</t>
    </rPh>
    <phoneticPr fontId="6"/>
  </si>
  <si>
    <t>一関高等工業専門学校</t>
    <rPh sb="0" eb="2">
      <t>イチノセキ</t>
    </rPh>
    <rPh sb="2" eb="4">
      <t>コウトウ</t>
    </rPh>
    <rPh sb="4" eb="6">
      <t>コウギョウ</t>
    </rPh>
    <rPh sb="6" eb="8">
      <t>センモン</t>
    </rPh>
    <rPh sb="8" eb="10">
      <t>ガッコウ</t>
    </rPh>
    <phoneticPr fontId="6"/>
  </si>
  <si>
    <t>福岡工業</t>
    <rPh sb="0" eb="2">
      <t>フクオカ</t>
    </rPh>
    <rPh sb="2" eb="4">
      <t>コウギョウ</t>
    </rPh>
    <phoneticPr fontId="6"/>
  </si>
  <si>
    <t>仙台第一</t>
    <phoneticPr fontId="6"/>
  </si>
  <si>
    <t>仙台第二</t>
    <phoneticPr fontId="6"/>
  </si>
  <si>
    <t>仙台第三</t>
    <phoneticPr fontId="6"/>
  </si>
  <si>
    <t>第一</t>
    <phoneticPr fontId="6"/>
  </si>
  <si>
    <t>仙台向山</t>
    <phoneticPr fontId="6"/>
  </si>
  <si>
    <t>仙台南</t>
    <phoneticPr fontId="6"/>
  </si>
  <si>
    <t>仙台東</t>
    <phoneticPr fontId="6"/>
  </si>
  <si>
    <t>泉</t>
    <phoneticPr fontId="6"/>
  </si>
  <si>
    <t>泉館山</t>
    <phoneticPr fontId="6"/>
  </si>
  <si>
    <t>多賀城</t>
    <phoneticPr fontId="15"/>
  </si>
  <si>
    <t>黒川</t>
    <phoneticPr fontId="6"/>
  </si>
  <si>
    <t>仙台市立仙台</t>
    <rPh sb="2" eb="4">
      <t>イチリツ</t>
    </rPh>
    <rPh sb="4" eb="6">
      <t>センダイ</t>
    </rPh>
    <phoneticPr fontId="6"/>
  </si>
  <si>
    <t>東北学院榴ヶ岡</t>
    <phoneticPr fontId="6"/>
  </si>
  <si>
    <t>仙台育英学園</t>
    <phoneticPr fontId="6"/>
  </si>
  <si>
    <t>東北</t>
    <phoneticPr fontId="6"/>
  </si>
  <si>
    <t>宮城学院</t>
    <phoneticPr fontId="6"/>
  </si>
  <si>
    <t>尚絅学院</t>
    <phoneticPr fontId="6"/>
  </si>
  <si>
    <t>名取北</t>
    <phoneticPr fontId="6"/>
  </si>
  <si>
    <t>加美農業</t>
    <phoneticPr fontId="6"/>
  </si>
  <si>
    <t>築館</t>
    <phoneticPr fontId="6"/>
  </si>
  <si>
    <t>気仙沼</t>
    <phoneticPr fontId="6"/>
  </si>
  <si>
    <t>東陵</t>
    <phoneticPr fontId="6"/>
  </si>
  <si>
    <t>蔵王</t>
    <phoneticPr fontId="6"/>
  </si>
  <si>
    <t>富谷</t>
    <phoneticPr fontId="6"/>
  </si>
  <si>
    <t>気仙沼向洋</t>
    <phoneticPr fontId="6"/>
  </si>
  <si>
    <t>鹿島台商業</t>
    <phoneticPr fontId="6"/>
  </si>
  <si>
    <t>常盤木学園</t>
    <phoneticPr fontId="6"/>
  </si>
  <si>
    <t>利府</t>
    <rPh sb="0" eb="2">
      <t>リフ</t>
    </rPh>
    <phoneticPr fontId="6"/>
  </si>
  <si>
    <t>仙台高等専門学校広瀬キャンパス</t>
    <rPh sb="0" eb="2">
      <t>センダイ</t>
    </rPh>
    <rPh sb="2" eb="4">
      <t>コウトウ</t>
    </rPh>
    <rPh sb="4" eb="6">
      <t>センモン</t>
    </rPh>
    <rPh sb="6" eb="8">
      <t>ガッコウ</t>
    </rPh>
    <rPh sb="8" eb="10">
      <t>ヒロセ</t>
    </rPh>
    <phoneticPr fontId="6"/>
  </si>
  <si>
    <t>聖和学園</t>
    <rPh sb="0" eb="2">
      <t>セイワ</t>
    </rPh>
    <rPh sb="2" eb="4">
      <t>ガクエン</t>
    </rPh>
    <phoneticPr fontId="6"/>
  </si>
  <si>
    <t>仙台白百合学園</t>
    <rPh sb="0" eb="2">
      <t>センダイ</t>
    </rPh>
    <rPh sb="2" eb="5">
      <t>シラユリ</t>
    </rPh>
    <rPh sb="5" eb="7">
      <t>ガクエン</t>
    </rPh>
    <phoneticPr fontId="6"/>
  </si>
  <si>
    <t>石巻</t>
    <rPh sb="0" eb="2">
      <t>イシノマキ</t>
    </rPh>
    <phoneticPr fontId="3"/>
  </si>
  <si>
    <t>宮城二華</t>
    <rPh sb="0" eb="2">
      <t>ミヤギ</t>
    </rPh>
    <rPh sb="2" eb="3">
      <t>ニ</t>
    </rPh>
    <rPh sb="3" eb="4">
      <t>ハナ</t>
    </rPh>
    <phoneticPr fontId="6"/>
  </si>
  <si>
    <t>由利工業</t>
    <rPh sb="0" eb="4">
      <t>ユリコウギョウ</t>
    </rPh>
    <phoneticPr fontId="15"/>
  </si>
  <si>
    <t>北村山</t>
    <rPh sb="0" eb="1">
      <t>キタ</t>
    </rPh>
    <rPh sb="1" eb="3">
      <t>ムラヤマ</t>
    </rPh>
    <phoneticPr fontId="15"/>
  </si>
  <si>
    <t>羽黒</t>
    <rPh sb="0" eb="2">
      <t>ハグロ</t>
    </rPh>
    <phoneticPr fontId="6"/>
  </si>
  <si>
    <t>福　　島</t>
    <rPh sb="0" eb="1">
      <t>フク</t>
    </rPh>
    <rPh sb="3" eb="4">
      <t>シマ</t>
    </rPh>
    <phoneticPr fontId="6"/>
  </si>
  <si>
    <t>橘</t>
    <rPh sb="0" eb="1">
      <t>タチバナ</t>
    </rPh>
    <phoneticPr fontId="6"/>
  </si>
  <si>
    <t>福島商</t>
    <phoneticPr fontId="6"/>
  </si>
  <si>
    <t>福島工</t>
    <phoneticPr fontId="6"/>
  </si>
  <si>
    <t>福島北</t>
    <phoneticPr fontId="6"/>
  </si>
  <si>
    <t>福島東</t>
    <phoneticPr fontId="6"/>
  </si>
  <si>
    <t>福島南</t>
    <phoneticPr fontId="6"/>
  </si>
  <si>
    <t>福島成蹊</t>
    <phoneticPr fontId="6"/>
  </si>
  <si>
    <t>聖光学院</t>
    <phoneticPr fontId="6"/>
  </si>
  <si>
    <t>学法福島</t>
    <rPh sb="1" eb="2">
      <t>ホウ</t>
    </rPh>
    <rPh sb="2" eb="4">
      <t>フクシマ</t>
    </rPh>
    <phoneticPr fontId="15"/>
  </si>
  <si>
    <t>桜の聖母</t>
    <rPh sb="0" eb="1">
      <t>サクラ</t>
    </rPh>
    <rPh sb="2" eb="4">
      <t>セイボ</t>
    </rPh>
    <phoneticPr fontId="6"/>
  </si>
  <si>
    <t>安　　積</t>
    <phoneticPr fontId="6"/>
  </si>
  <si>
    <t>安積黎明</t>
    <phoneticPr fontId="6"/>
  </si>
  <si>
    <t>郡　　山</t>
    <phoneticPr fontId="6"/>
  </si>
  <si>
    <t>須賀川</t>
    <phoneticPr fontId="6"/>
  </si>
  <si>
    <t>須賀川桐陽</t>
    <phoneticPr fontId="6"/>
  </si>
  <si>
    <t>長　　沼</t>
    <phoneticPr fontId="6"/>
  </si>
  <si>
    <t>岩瀬農</t>
    <phoneticPr fontId="6"/>
  </si>
  <si>
    <t>白　　河</t>
    <phoneticPr fontId="6"/>
  </si>
  <si>
    <t>白河実業</t>
    <phoneticPr fontId="6"/>
  </si>
  <si>
    <t>石川</t>
    <phoneticPr fontId="6"/>
  </si>
  <si>
    <t>田村</t>
    <phoneticPr fontId="6"/>
  </si>
  <si>
    <t>小野</t>
    <phoneticPr fontId="6"/>
  </si>
  <si>
    <t>日大東北</t>
    <phoneticPr fontId="6"/>
  </si>
  <si>
    <t>郡女大附</t>
    <phoneticPr fontId="6"/>
  </si>
  <si>
    <t>会　　津</t>
    <phoneticPr fontId="6"/>
  </si>
  <si>
    <t>若松商</t>
    <phoneticPr fontId="6"/>
  </si>
  <si>
    <t>会津工</t>
    <phoneticPr fontId="6"/>
  </si>
  <si>
    <t>坂　　下</t>
    <phoneticPr fontId="6"/>
  </si>
  <si>
    <t>ザベリオ</t>
    <phoneticPr fontId="6"/>
  </si>
  <si>
    <t>磐　　城</t>
    <phoneticPr fontId="6"/>
  </si>
  <si>
    <t>磐城桜が丘</t>
    <phoneticPr fontId="6"/>
  </si>
  <si>
    <t>平　　工</t>
    <phoneticPr fontId="3"/>
  </si>
  <si>
    <t>平　　商</t>
    <phoneticPr fontId="6"/>
  </si>
  <si>
    <t>いわき総合</t>
    <rPh sb="3" eb="5">
      <t>ソウゴウ</t>
    </rPh>
    <phoneticPr fontId="6"/>
  </si>
  <si>
    <t>湯　　本</t>
    <phoneticPr fontId="15"/>
  </si>
  <si>
    <t>磐城農</t>
    <phoneticPr fontId="6"/>
  </si>
  <si>
    <t>水戸一</t>
    <phoneticPr fontId="6"/>
  </si>
  <si>
    <t>水戸二</t>
    <phoneticPr fontId="6"/>
  </si>
  <si>
    <t>水戸三</t>
    <phoneticPr fontId="6"/>
  </si>
  <si>
    <t>緑岡</t>
    <phoneticPr fontId="6"/>
  </si>
  <si>
    <t>水戸農</t>
    <phoneticPr fontId="6"/>
  </si>
  <si>
    <t>水戸工</t>
    <phoneticPr fontId="6"/>
  </si>
  <si>
    <t>水戸商</t>
    <phoneticPr fontId="6"/>
  </si>
  <si>
    <t>水戸桜ノ牧</t>
    <phoneticPr fontId="6"/>
  </si>
  <si>
    <t>勝田</t>
    <phoneticPr fontId="6"/>
  </si>
  <si>
    <t>佐和</t>
    <phoneticPr fontId="15"/>
  </si>
  <si>
    <t>那珂湊</t>
    <phoneticPr fontId="6"/>
  </si>
  <si>
    <t>海洋</t>
    <phoneticPr fontId="6"/>
  </si>
  <si>
    <t>友部</t>
    <phoneticPr fontId="6"/>
  </si>
  <si>
    <t>東海</t>
    <phoneticPr fontId="6"/>
  </si>
  <si>
    <t>茨城東</t>
    <phoneticPr fontId="6"/>
  </si>
  <si>
    <t>那珂</t>
    <phoneticPr fontId="6"/>
  </si>
  <si>
    <t>常磐大</t>
    <phoneticPr fontId="6"/>
  </si>
  <si>
    <t>水戸啓明</t>
    <rPh sb="2" eb="4">
      <t>ケイメイ</t>
    </rPh>
    <phoneticPr fontId="6"/>
  </si>
  <si>
    <t>水城</t>
    <phoneticPr fontId="6"/>
  </si>
  <si>
    <t>智学館中等</t>
    <rPh sb="0" eb="3">
      <t>チガクカン</t>
    </rPh>
    <rPh sb="3" eb="5">
      <t>チュウトウ</t>
    </rPh>
    <phoneticPr fontId="6"/>
  </si>
  <si>
    <t>茨城高専</t>
    <phoneticPr fontId="6"/>
  </si>
  <si>
    <t>鉾田一</t>
    <rPh sb="0" eb="2">
      <t>ホコタ</t>
    </rPh>
    <rPh sb="2" eb="3">
      <t>イチ</t>
    </rPh>
    <phoneticPr fontId="6"/>
  </si>
  <si>
    <t>清真学園</t>
    <rPh sb="0" eb="2">
      <t>セイシン</t>
    </rPh>
    <rPh sb="2" eb="4">
      <t>ガクエン</t>
    </rPh>
    <phoneticPr fontId="6"/>
  </si>
  <si>
    <t>鹿島</t>
    <rPh sb="0" eb="2">
      <t>カシマ</t>
    </rPh>
    <phoneticPr fontId="6"/>
  </si>
  <si>
    <t>日立一</t>
    <phoneticPr fontId="6"/>
  </si>
  <si>
    <t>日立二</t>
    <phoneticPr fontId="14"/>
  </si>
  <si>
    <t>日立工</t>
    <phoneticPr fontId="6"/>
  </si>
  <si>
    <t>多賀</t>
    <phoneticPr fontId="6"/>
  </si>
  <si>
    <t>太田一</t>
    <phoneticPr fontId="6"/>
  </si>
  <si>
    <t>佐竹</t>
    <phoneticPr fontId="6"/>
  </si>
  <si>
    <t>茨城キリスト</t>
    <phoneticPr fontId="6"/>
  </si>
  <si>
    <t>日立北</t>
    <phoneticPr fontId="6"/>
  </si>
  <si>
    <t>日立商</t>
    <phoneticPr fontId="3"/>
  </si>
  <si>
    <t>土浦日大</t>
    <phoneticPr fontId="6"/>
  </si>
  <si>
    <t>竜ヶ崎一</t>
    <phoneticPr fontId="6"/>
  </si>
  <si>
    <t>牛久</t>
    <phoneticPr fontId="15"/>
  </si>
  <si>
    <t>土浦一</t>
    <phoneticPr fontId="6"/>
  </si>
  <si>
    <t>取手松陽</t>
    <phoneticPr fontId="9"/>
  </si>
  <si>
    <t>大田原</t>
    <rPh sb="0" eb="3">
      <t>オオタワラ</t>
    </rPh>
    <phoneticPr fontId="6"/>
  </si>
  <si>
    <t>烏山</t>
    <rPh sb="0" eb="2">
      <t>カラスヤマ</t>
    </rPh>
    <phoneticPr fontId="6"/>
  </si>
  <si>
    <t>馬頭</t>
    <rPh sb="0" eb="2">
      <t>バトウ</t>
    </rPh>
    <phoneticPr fontId="6"/>
  </si>
  <si>
    <t>那須清峰</t>
    <rPh sb="0" eb="2">
      <t>ナス</t>
    </rPh>
    <rPh sb="2" eb="3">
      <t>キヨシ</t>
    </rPh>
    <rPh sb="3" eb="4">
      <t>ミネ</t>
    </rPh>
    <phoneticPr fontId="6"/>
  </si>
  <si>
    <t>矢板</t>
    <rPh sb="0" eb="2">
      <t>ヤイタ</t>
    </rPh>
    <phoneticPr fontId="6"/>
  </si>
  <si>
    <t>高根沢</t>
    <rPh sb="0" eb="3">
      <t>タカネザワ</t>
    </rPh>
    <phoneticPr fontId="6"/>
  </si>
  <si>
    <t>黒羽</t>
    <rPh sb="0" eb="2">
      <t>クロバネ</t>
    </rPh>
    <phoneticPr fontId="6"/>
  </si>
  <si>
    <t>幸福の科学学園</t>
    <rPh sb="0" eb="2">
      <t>コウフク</t>
    </rPh>
    <rPh sb="3" eb="5">
      <t>カガク</t>
    </rPh>
    <rPh sb="5" eb="7">
      <t>ガクエン</t>
    </rPh>
    <phoneticPr fontId="6"/>
  </si>
  <si>
    <t>宇都宮</t>
    <rPh sb="0" eb="3">
      <t>ウツノミヤ</t>
    </rPh>
    <phoneticPr fontId="6"/>
  </si>
  <si>
    <t>宇都宮東</t>
    <rPh sb="0" eb="3">
      <t>ウツノミヤ</t>
    </rPh>
    <rPh sb="3" eb="4">
      <t>ヒガシ</t>
    </rPh>
    <phoneticPr fontId="15"/>
  </si>
  <si>
    <t>宇都宮南</t>
    <rPh sb="0" eb="3">
      <t>ウツノミヤ</t>
    </rPh>
    <rPh sb="3" eb="4">
      <t>ミナミ</t>
    </rPh>
    <phoneticPr fontId="6"/>
  </si>
  <si>
    <t>宇都宮北</t>
    <rPh sb="0" eb="3">
      <t>ウツノミヤ</t>
    </rPh>
    <rPh sb="3" eb="4">
      <t>キタ</t>
    </rPh>
    <phoneticPr fontId="6"/>
  </si>
  <si>
    <t>宇都宮清陵</t>
    <rPh sb="0" eb="3">
      <t>ウツノミヤ</t>
    </rPh>
    <rPh sb="3" eb="4">
      <t>キヨシ</t>
    </rPh>
    <rPh sb="4" eb="5">
      <t>リョウ</t>
    </rPh>
    <phoneticPr fontId="6"/>
  </si>
  <si>
    <t>宇都宮女子</t>
    <rPh sb="0" eb="3">
      <t>ウツノミヤ</t>
    </rPh>
    <rPh sb="3" eb="5">
      <t>ジョシ</t>
    </rPh>
    <phoneticPr fontId="6"/>
  </si>
  <si>
    <t>宇都宮中央女子</t>
    <rPh sb="0" eb="3">
      <t>ウツノミヤ</t>
    </rPh>
    <rPh sb="3" eb="5">
      <t>チュウオウ</t>
    </rPh>
    <rPh sb="5" eb="7">
      <t>ジョシ</t>
    </rPh>
    <phoneticPr fontId="6"/>
  </si>
  <si>
    <t>宇都宮工業</t>
    <rPh sb="0" eb="3">
      <t>ウツノミヤ</t>
    </rPh>
    <rPh sb="3" eb="5">
      <t>コウギョウ</t>
    </rPh>
    <phoneticPr fontId="6"/>
  </si>
  <si>
    <t>宇都宮商業</t>
    <rPh sb="0" eb="3">
      <t>ウツノミヤ</t>
    </rPh>
    <rPh sb="3" eb="5">
      <t>ショウギョウ</t>
    </rPh>
    <phoneticPr fontId="6"/>
  </si>
  <si>
    <t>作新学院</t>
    <rPh sb="0" eb="2">
      <t>サクシン</t>
    </rPh>
    <rPh sb="2" eb="4">
      <t>ガクイン</t>
    </rPh>
    <phoneticPr fontId="6"/>
  </si>
  <si>
    <t>宇都宮短期大学附属</t>
    <rPh sb="0" eb="3">
      <t>ウツノミヤ</t>
    </rPh>
    <rPh sb="3" eb="5">
      <t>タンキ</t>
    </rPh>
    <rPh sb="5" eb="7">
      <t>ダイガク</t>
    </rPh>
    <rPh sb="7" eb="9">
      <t>フゾク</t>
    </rPh>
    <phoneticPr fontId="6"/>
  </si>
  <si>
    <t>宇都宮海星女子学院</t>
    <rPh sb="0" eb="3">
      <t>ウツノミヤ</t>
    </rPh>
    <rPh sb="3" eb="5">
      <t>カイセイ</t>
    </rPh>
    <rPh sb="5" eb="7">
      <t>ジョシ</t>
    </rPh>
    <rPh sb="7" eb="9">
      <t>ガクイン</t>
    </rPh>
    <phoneticPr fontId="6"/>
  </si>
  <si>
    <t>鹿沼東</t>
    <rPh sb="0" eb="2">
      <t>カヌマ</t>
    </rPh>
    <rPh sb="2" eb="3">
      <t>ヒガシ</t>
    </rPh>
    <phoneticPr fontId="6"/>
  </si>
  <si>
    <t>鹿沼南</t>
    <rPh sb="0" eb="2">
      <t>カヌマ</t>
    </rPh>
    <rPh sb="2" eb="3">
      <t>ミナミ</t>
    </rPh>
    <phoneticPr fontId="6"/>
  </si>
  <si>
    <t>日光峰清</t>
    <rPh sb="0" eb="2">
      <t>ニッコウ</t>
    </rPh>
    <rPh sb="2" eb="3">
      <t>ミネ</t>
    </rPh>
    <rPh sb="3" eb="4">
      <t>キヨシ</t>
    </rPh>
    <phoneticPr fontId="6"/>
  </si>
  <si>
    <t>上三川</t>
    <rPh sb="0" eb="3">
      <t>カミノカワ</t>
    </rPh>
    <phoneticPr fontId="6"/>
  </si>
  <si>
    <t>真岡女子</t>
    <rPh sb="0" eb="2">
      <t>モオカ</t>
    </rPh>
    <rPh sb="2" eb="4">
      <t>ジョシ</t>
    </rPh>
    <phoneticPr fontId="6"/>
  </si>
  <si>
    <t>石橋</t>
    <rPh sb="0" eb="2">
      <t>イシバシ</t>
    </rPh>
    <phoneticPr fontId="6"/>
  </si>
  <si>
    <t>小山</t>
    <rPh sb="0" eb="2">
      <t>オヤマ</t>
    </rPh>
    <phoneticPr fontId="6"/>
  </si>
  <si>
    <t>小山西</t>
    <rPh sb="0" eb="2">
      <t>オヤマ</t>
    </rPh>
    <rPh sb="2" eb="3">
      <t>ニシ</t>
    </rPh>
    <phoneticPr fontId="6"/>
  </si>
  <si>
    <t>小山北桜</t>
    <rPh sb="0" eb="2">
      <t>オヤマ</t>
    </rPh>
    <rPh sb="2" eb="3">
      <t>キタ</t>
    </rPh>
    <rPh sb="3" eb="4">
      <t>サクラ</t>
    </rPh>
    <phoneticPr fontId="14"/>
  </si>
  <si>
    <t>小山城南</t>
    <rPh sb="0" eb="2">
      <t>オヤマ</t>
    </rPh>
    <rPh sb="2" eb="4">
      <t>ジョウナン</t>
    </rPh>
    <phoneticPr fontId="6"/>
  </si>
  <si>
    <t>栃木女子</t>
    <rPh sb="0" eb="2">
      <t>トチギ</t>
    </rPh>
    <rPh sb="2" eb="4">
      <t>ジョシ</t>
    </rPh>
    <phoneticPr fontId="6"/>
  </si>
  <si>
    <t>栃木工業</t>
    <rPh sb="0" eb="2">
      <t>トチギ</t>
    </rPh>
    <rPh sb="2" eb="4">
      <t>コウギョウ</t>
    </rPh>
    <phoneticPr fontId="6"/>
  </si>
  <si>
    <t>栃木商業</t>
    <rPh sb="0" eb="2">
      <t>トチギ</t>
    </rPh>
    <rPh sb="2" eb="4">
      <t>ショウギョウ</t>
    </rPh>
    <phoneticPr fontId="6"/>
  </si>
  <si>
    <t>栃木翔南</t>
    <rPh sb="0" eb="2">
      <t>トチギ</t>
    </rPh>
    <rPh sb="2" eb="3">
      <t>ショウ</t>
    </rPh>
    <rPh sb="3" eb="4">
      <t>ミナミ</t>
    </rPh>
    <phoneticPr fontId="6"/>
  </si>
  <si>
    <t>國學院大學栃木</t>
    <rPh sb="0" eb="3">
      <t>コクガクイン</t>
    </rPh>
    <rPh sb="3" eb="5">
      <t>ダイガク</t>
    </rPh>
    <rPh sb="5" eb="7">
      <t>トチギ</t>
    </rPh>
    <phoneticPr fontId="3"/>
  </si>
  <si>
    <t>佐野</t>
    <rPh sb="0" eb="2">
      <t>サノ</t>
    </rPh>
    <phoneticPr fontId="6"/>
  </si>
  <si>
    <t>佐野松桜</t>
    <rPh sb="0" eb="2">
      <t>サノ</t>
    </rPh>
    <rPh sb="2" eb="3">
      <t>マツ</t>
    </rPh>
    <rPh sb="3" eb="4">
      <t>サクラ</t>
    </rPh>
    <phoneticPr fontId="6"/>
  </si>
  <si>
    <t>佐野日本大学中等教育</t>
    <rPh sb="0" eb="2">
      <t>サノ</t>
    </rPh>
    <rPh sb="2" eb="4">
      <t>ニホン</t>
    </rPh>
    <rPh sb="4" eb="6">
      <t>ダイガク</t>
    </rPh>
    <rPh sb="6" eb="8">
      <t>チュウトウ</t>
    </rPh>
    <rPh sb="8" eb="10">
      <t>キョウイク</t>
    </rPh>
    <phoneticPr fontId="15"/>
  </si>
  <si>
    <t>足利</t>
    <rPh sb="0" eb="2">
      <t>アシカガ</t>
    </rPh>
    <phoneticPr fontId="6"/>
  </si>
  <si>
    <t>足利大学附属</t>
    <rPh sb="0" eb="2">
      <t>アシカガ</t>
    </rPh>
    <rPh sb="2" eb="4">
      <t>ダイガク</t>
    </rPh>
    <rPh sb="4" eb="6">
      <t>フゾク</t>
    </rPh>
    <phoneticPr fontId="6"/>
  </si>
  <si>
    <t>前橋</t>
    <phoneticPr fontId="6"/>
  </si>
  <si>
    <t>前橋工業</t>
    <phoneticPr fontId="6"/>
  </si>
  <si>
    <t>前橋商業</t>
    <phoneticPr fontId="6"/>
  </si>
  <si>
    <t>勢多農林</t>
    <phoneticPr fontId="6"/>
  </si>
  <si>
    <t>前橋女子</t>
    <phoneticPr fontId="6"/>
  </si>
  <si>
    <t>市立前橋</t>
    <phoneticPr fontId="6"/>
  </si>
  <si>
    <t>前橋南</t>
    <phoneticPr fontId="6"/>
  </si>
  <si>
    <t>共愛学園</t>
    <phoneticPr fontId="6"/>
  </si>
  <si>
    <t>前橋育英</t>
    <phoneticPr fontId="6"/>
  </si>
  <si>
    <t>前橋東</t>
    <phoneticPr fontId="15"/>
  </si>
  <si>
    <t>前橋西</t>
    <phoneticPr fontId="6"/>
  </si>
  <si>
    <t>伊勢崎商業</t>
    <phoneticPr fontId="6"/>
  </si>
  <si>
    <t>伊勢崎工業</t>
    <phoneticPr fontId="6"/>
  </si>
  <si>
    <t>伊勢崎清明</t>
    <phoneticPr fontId="6"/>
  </si>
  <si>
    <t>伊勢崎興陽</t>
    <phoneticPr fontId="6"/>
  </si>
  <si>
    <t>伊勢崎</t>
    <phoneticPr fontId="6"/>
  </si>
  <si>
    <t>市立四ツ葉学園中等教育</t>
    <phoneticPr fontId="6"/>
  </si>
  <si>
    <t>桐生工業</t>
    <phoneticPr fontId="6"/>
  </si>
  <si>
    <t>桐生市立商業</t>
    <phoneticPr fontId="6"/>
  </si>
  <si>
    <t>桐生南</t>
    <phoneticPr fontId="6"/>
  </si>
  <si>
    <t>桐生女子</t>
    <phoneticPr fontId="6"/>
  </si>
  <si>
    <t>桐生西</t>
    <phoneticPr fontId="6"/>
  </si>
  <si>
    <t>大間々</t>
    <phoneticPr fontId="6"/>
  </si>
  <si>
    <t>太田</t>
    <phoneticPr fontId="6"/>
  </si>
  <si>
    <t>太田女子</t>
    <phoneticPr fontId="6"/>
  </si>
  <si>
    <t>太田工業</t>
    <phoneticPr fontId="6"/>
  </si>
  <si>
    <t>新田暁</t>
    <phoneticPr fontId="6"/>
  </si>
  <si>
    <t>市立太田</t>
    <phoneticPr fontId="6"/>
  </si>
  <si>
    <t>常磐</t>
    <phoneticPr fontId="14"/>
  </si>
  <si>
    <t>太田東</t>
    <phoneticPr fontId="6"/>
  </si>
  <si>
    <t>館林</t>
    <phoneticPr fontId="6"/>
  </si>
  <si>
    <t>館林女子</t>
    <phoneticPr fontId="6"/>
  </si>
  <si>
    <t>板倉</t>
    <phoneticPr fontId="6"/>
  </si>
  <si>
    <t>関東学園大学附属</t>
    <phoneticPr fontId="6"/>
  </si>
  <si>
    <t>大泉</t>
    <phoneticPr fontId="6"/>
  </si>
  <si>
    <t>西邑楽</t>
    <phoneticPr fontId="3"/>
  </si>
  <si>
    <t>館林商工</t>
    <phoneticPr fontId="6"/>
  </si>
  <si>
    <t>渋川</t>
    <phoneticPr fontId="6"/>
  </si>
  <si>
    <t>沼田</t>
    <phoneticPr fontId="15"/>
  </si>
  <si>
    <t>沼田女子</t>
    <phoneticPr fontId="6"/>
  </si>
  <si>
    <t>高崎工業</t>
    <phoneticPr fontId="6"/>
  </si>
  <si>
    <t>高崎経済大学附属</t>
    <phoneticPr fontId="9"/>
  </si>
  <si>
    <t>富岡実業</t>
    <phoneticPr fontId="1"/>
  </si>
  <si>
    <t>大妻嵐山</t>
    <rPh sb="0" eb="2">
      <t>オオツマ</t>
    </rPh>
    <rPh sb="2" eb="4">
      <t>ランザン</t>
    </rPh>
    <phoneticPr fontId="6"/>
  </si>
  <si>
    <t>桶川</t>
    <rPh sb="0" eb="2">
      <t>オケガワ</t>
    </rPh>
    <phoneticPr fontId="6"/>
  </si>
  <si>
    <t>熊谷</t>
    <rPh sb="0" eb="2">
      <t>クマガヤ</t>
    </rPh>
    <phoneticPr fontId="6"/>
  </si>
  <si>
    <t>熊谷西</t>
    <rPh sb="0" eb="2">
      <t>クマガヤ</t>
    </rPh>
    <rPh sb="2" eb="3">
      <t>ニシ</t>
    </rPh>
    <phoneticPr fontId="6"/>
  </si>
  <si>
    <t>熊谷農業</t>
    <rPh sb="0" eb="2">
      <t>クマガヤ</t>
    </rPh>
    <rPh sb="2" eb="4">
      <t>ノウギョウ</t>
    </rPh>
    <phoneticPr fontId="6"/>
  </si>
  <si>
    <t>熊谷女子</t>
    <rPh sb="0" eb="2">
      <t>クマガヤ</t>
    </rPh>
    <rPh sb="2" eb="4">
      <t>ジョシ</t>
    </rPh>
    <phoneticPr fontId="6"/>
  </si>
  <si>
    <t>鴻巣</t>
    <rPh sb="0" eb="2">
      <t>コウノス</t>
    </rPh>
    <phoneticPr fontId="6"/>
  </si>
  <si>
    <t>早大本庄</t>
    <rPh sb="0" eb="2">
      <t>ソウダイ</t>
    </rPh>
    <rPh sb="2" eb="4">
      <t>ホンジョウ</t>
    </rPh>
    <phoneticPr fontId="6"/>
  </si>
  <si>
    <t>東京成徳</t>
    <rPh sb="0" eb="2">
      <t>トウキョウ</t>
    </rPh>
    <rPh sb="2" eb="4">
      <t>セイトク</t>
    </rPh>
    <phoneticPr fontId="6"/>
  </si>
  <si>
    <t>農大三</t>
    <rPh sb="0" eb="2">
      <t>ノウダイ</t>
    </rPh>
    <rPh sb="2" eb="3">
      <t>サン</t>
    </rPh>
    <phoneticPr fontId="15"/>
  </si>
  <si>
    <t>深谷</t>
    <rPh sb="0" eb="2">
      <t>フカヤ</t>
    </rPh>
    <phoneticPr fontId="6"/>
  </si>
  <si>
    <t>深谷第一</t>
    <rPh sb="0" eb="2">
      <t>フカヤ</t>
    </rPh>
    <rPh sb="2" eb="4">
      <t>ダイイチ</t>
    </rPh>
    <phoneticPr fontId="6"/>
  </si>
  <si>
    <t>本庄</t>
    <rPh sb="0" eb="2">
      <t>ホンジョウ</t>
    </rPh>
    <phoneticPr fontId="6"/>
  </si>
  <si>
    <t>本庄東</t>
    <rPh sb="0" eb="2">
      <t>ホンジョウ</t>
    </rPh>
    <rPh sb="2" eb="3">
      <t>ヒガシ</t>
    </rPh>
    <phoneticPr fontId="6"/>
  </si>
  <si>
    <t>松山</t>
    <rPh sb="0" eb="2">
      <t>マツヤマ</t>
    </rPh>
    <phoneticPr fontId="6"/>
  </si>
  <si>
    <t>進修館</t>
    <phoneticPr fontId="6"/>
  </si>
  <si>
    <t>正智深谷</t>
    <phoneticPr fontId="6"/>
  </si>
  <si>
    <t>朝霞西</t>
    <rPh sb="0" eb="2">
      <t>アサカ</t>
    </rPh>
    <rPh sb="2" eb="3">
      <t>ニシ</t>
    </rPh>
    <phoneticPr fontId="6"/>
  </si>
  <si>
    <t>入間向陽</t>
    <rPh sb="0" eb="2">
      <t>イルマ</t>
    </rPh>
    <rPh sb="2" eb="4">
      <t>コウヨウ</t>
    </rPh>
    <phoneticPr fontId="6"/>
  </si>
  <si>
    <t>ふじみ野</t>
    <rPh sb="3" eb="4">
      <t>ノ</t>
    </rPh>
    <phoneticPr fontId="6"/>
  </si>
  <si>
    <t>川越女子</t>
    <rPh sb="0" eb="2">
      <t>カワゴエ</t>
    </rPh>
    <rPh sb="2" eb="4">
      <t>ジョシ</t>
    </rPh>
    <phoneticPr fontId="6"/>
  </si>
  <si>
    <t>川越西</t>
    <rPh sb="0" eb="2">
      <t>カワゴエ</t>
    </rPh>
    <rPh sb="2" eb="3">
      <t>ニシ</t>
    </rPh>
    <phoneticPr fontId="6"/>
  </si>
  <si>
    <t>川越初雁</t>
    <rPh sb="0" eb="2">
      <t>カワゴエ</t>
    </rPh>
    <rPh sb="2" eb="4">
      <t>ハツカリ</t>
    </rPh>
    <phoneticPr fontId="6"/>
  </si>
  <si>
    <t>川越東</t>
    <rPh sb="0" eb="2">
      <t>カワゴエ</t>
    </rPh>
    <rPh sb="2" eb="3">
      <t>ヒガシ</t>
    </rPh>
    <phoneticPr fontId="6"/>
  </si>
  <si>
    <t>川越南</t>
    <rPh sb="0" eb="2">
      <t>カワゴエ</t>
    </rPh>
    <rPh sb="2" eb="3">
      <t>ミナミ</t>
    </rPh>
    <phoneticPr fontId="6"/>
  </si>
  <si>
    <t>慶応志木</t>
    <rPh sb="0" eb="2">
      <t>ケイオウ</t>
    </rPh>
    <rPh sb="2" eb="4">
      <t>シキ</t>
    </rPh>
    <phoneticPr fontId="6"/>
  </si>
  <si>
    <t>埼玉平成</t>
    <rPh sb="0" eb="2">
      <t>サイタマ</t>
    </rPh>
    <rPh sb="2" eb="4">
      <t>ヘイセイ</t>
    </rPh>
    <phoneticPr fontId="6"/>
  </si>
  <si>
    <t>坂戸</t>
    <rPh sb="0" eb="2">
      <t>サカド</t>
    </rPh>
    <phoneticPr fontId="14"/>
  </si>
  <si>
    <t>狭山ヶ丘</t>
    <rPh sb="0" eb="4">
      <t>サヤマガオカ</t>
    </rPh>
    <phoneticPr fontId="6"/>
  </si>
  <si>
    <t>狭山工業</t>
    <rPh sb="0" eb="2">
      <t>サヤマ</t>
    </rPh>
    <rPh sb="2" eb="4">
      <t>コウギョウ</t>
    </rPh>
    <phoneticPr fontId="6"/>
  </si>
  <si>
    <t>志木</t>
    <rPh sb="0" eb="2">
      <t>シキ</t>
    </rPh>
    <phoneticPr fontId="6"/>
  </si>
  <si>
    <t>秀明</t>
    <rPh sb="0" eb="2">
      <t>シュウメイ</t>
    </rPh>
    <phoneticPr fontId="6"/>
  </si>
  <si>
    <t>城西川越</t>
    <rPh sb="0" eb="2">
      <t>ジョウサイ</t>
    </rPh>
    <rPh sb="2" eb="4">
      <t>カワゴエ</t>
    </rPh>
    <phoneticPr fontId="6"/>
  </si>
  <si>
    <t>城北埼玉</t>
    <rPh sb="0" eb="2">
      <t>ジョウホク</t>
    </rPh>
    <rPh sb="2" eb="4">
      <t>サイタマ</t>
    </rPh>
    <phoneticPr fontId="6"/>
  </si>
  <si>
    <t>市立川越</t>
    <rPh sb="0" eb="2">
      <t>シリツ</t>
    </rPh>
    <rPh sb="2" eb="4">
      <t>カワゴエ</t>
    </rPh>
    <phoneticPr fontId="3"/>
  </si>
  <si>
    <t>西武台</t>
    <rPh sb="0" eb="2">
      <t>セイブ</t>
    </rPh>
    <rPh sb="2" eb="3">
      <t>ダイ</t>
    </rPh>
    <phoneticPr fontId="6"/>
  </si>
  <si>
    <t>西武文理</t>
    <rPh sb="0" eb="2">
      <t>セイブ</t>
    </rPh>
    <rPh sb="2" eb="4">
      <t>ブンリ</t>
    </rPh>
    <phoneticPr fontId="6"/>
  </si>
  <si>
    <t>所沢北</t>
    <rPh sb="0" eb="2">
      <t>トコロザワ</t>
    </rPh>
    <rPh sb="2" eb="3">
      <t>キタ</t>
    </rPh>
    <phoneticPr fontId="15"/>
  </si>
  <si>
    <t>所沢商業</t>
    <rPh sb="0" eb="2">
      <t>トコロザワ</t>
    </rPh>
    <rPh sb="2" eb="4">
      <t>ショウギョウ</t>
    </rPh>
    <phoneticPr fontId="6"/>
  </si>
  <si>
    <t>新座総合</t>
    <rPh sb="0" eb="2">
      <t>ニイザ</t>
    </rPh>
    <rPh sb="2" eb="4">
      <t>ソウゴウ</t>
    </rPh>
    <phoneticPr fontId="6"/>
  </si>
  <si>
    <t>東野</t>
    <rPh sb="0" eb="1">
      <t>ヒガシ</t>
    </rPh>
    <rPh sb="1" eb="2">
      <t>ノ</t>
    </rPh>
    <phoneticPr fontId="9"/>
  </si>
  <si>
    <t>開智未来</t>
    <rPh sb="0" eb="1">
      <t>カイ</t>
    </rPh>
    <rPh sb="1" eb="2">
      <t>チ</t>
    </rPh>
    <rPh sb="2" eb="4">
      <t>ミライ</t>
    </rPh>
    <phoneticPr fontId="1"/>
  </si>
  <si>
    <t>草加</t>
    <rPh sb="0" eb="2">
      <t>ソウカ</t>
    </rPh>
    <phoneticPr fontId="1"/>
  </si>
  <si>
    <t>花咲徳栄</t>
    <rPh sb="0" eb="2">
      <t>ハナサキ</t>
    </rPh>
    <rPh sb="2" eb="3">
      <t>トク</t>
    </rPh>
    <rPh sb="3" eb="4">
      <t>エイ</t>
    </rPh>
    <phoneticPr fontId="9"/>
  </si>
  <si>
    <t>羽生第一</t>
    <rPh sb="0" eb="2">
      <t>ハニュウ</t>
    </rPh>
    <rPh sb="2" eb="4">
      <t>ダイイチ</t>
    </rPh>
    <phoneticPr fontId="9"/>
  </si>
  <si>
    <t>不動岡</t>
    <rPh sb="0" eb="3">
      <t>フドウオカ</t>
    </rPh>
    <phoneticPr fontId="9"/>
  </si>
  <si>
    <t>松伏</t>
    <rPh sb="0" eb="2">
      <t>マツブシ</t>
    </rPh>
    <phoneticPr fontId="9"/>
  </si>
  <si>
    <t>木更津</t>
    <rPh sb="0" eb="3">
      <t>キサラヅ</t>
    </rPh>
    <phoneticPr fontId="6"/>
  </si>
  <si>
    <t>木更津東</t>
    <rPh sb="0" eb="3">
      <t>キサラヅ</t>
    </rPh>
    <rPh sb="3" eb="4">
      <t>ヒガシ</t>
    </rPh>
    <phoneticPr fontId="6"/>
  </si>
  <si>
    <t>市原</t>
    <rPh sb="0" eb="2">
      <t>イチハラ</t>
    </rPh>
    <phoneticPr fontId="6"/>
  </si>
  <si>
    <t>市原緑</t>
    <rPh sb="0" eb="2">
      <t>イチハラ</t>
    </rPh>
    <rPh sb="2" eb="3">
      <t>ミドリ</t>
    </rPh>
    <phoneticPr fontId="6"/>
  </si>
  <si>
    <t>市原八幡</t>
    <rPh sb="2" eb="4">
      <t>ヤワタ</t>
    </rPh>
    <phoneticPr fontId="6"/>
  </si>
  <si>
    <t>東海大学付属望洋</t>
    <phoneticPr fontId="6"/>
  </si>
  <si>
    <t>拓殖大学紅陵</t>
    <phoneticPr fontId="6"/>
  </si>
  <si>
    <t>暁星国際</t>
    <phoneticPr fontId="6"/>
  </si>
  <si>
    <t>志学館</t>
    <rPh sb="0" eb="1">
      <t>ココロザシ</t>
    </rPh>
    <rPh sb="1" eb="3">
      <t>ガッカン</t>
    </rPh>
    <phoneticPr fontId="6"/>
  </si>
  <si>
    <t>市原中央</t>
    <phoneticPr fontId="15"/>
  </si>
  <si>
    <t>木更津総合</t>
    <rPh sb="0" eb="3">
      <t>キサラヅ</t>
    </rPh>
    <rPh sb="3" eb="5">
      <t>ソウゴウ</t>
    </rPh>
    <phoneticPr fontId="6"/>
  </si>
  <si>
    <t>木更津高専</t>
    <phoneticPr fontId="6"/>
  </si>
  <si>
    <t>安房拓心</t>
    <phoneticPr fontId="6"/>
  </si>
  <si>
    <t>安房</t>
    <phoneticPr fontId="6"/>
  </si>
  <si>
    <t>館山総合</t>
    <phoneticPr fontId="6"/>
  </si>
  <si>
    <t>安房西</t>
    <phoneticPr fontId="6"/>
  </si>
  <si>
    <t>茂原樟陽</t>
    <rPh sb="0" eb="2">
      <t>モバラ</t>
    </rPh>
    <rPh sb="2" eb="3">
      <t>ショウ</t>
    </rPh>
    <rPh sb="3" eb="4">
      <t>ヨウ</t>
    </rPh>
    <phoneticPr fontId="6"/>
  </si>
  <si>
    <t>千葉学芸</t>
    <phoneticPr fontId="6"/>
  </si>
  <si>
    <t>佐原</t>
    <rPh sb="0" eb="2">
      <t>サワラ</t>
    </rPh>
    <phoneticPr fontId="6"/>
  </si>
  <si>
    <t>銚子</t>
    <rPh sb="0" eb="2">
      <t>チョウシ</t>
    </rPh>
    <phoneticPr fontId="6"/>
  </si>
  <si>
    <t>銚子商業</t>
    <rPh sb="0" eb="2">
      <t>チョウシ</t>
    </rPh>
    <rPh sb="2" eb="4">
      <t>ショウギョウ</t>
    </rPh>
    <phoneticPr fontId="6"/>
  </si>
  <si>
    <t>東総工業</t>
    <phoneticPr fontId="6"/>
  </si>
  <si>
    <t>匝瑳</t>
    <phoneticPr fontId="6"/>
  </si>
  <si>
    <t>市立銚子</t>
    <phoneticPr fontId="6"/>
  </si>
  <si>
    <t>敬愛大学八日市場</t>
    <phoneticPr fontId="6"/>
  </si>
  <si>
    <t>印旛明誠</t>
    <rPh sb="0" eb="2">
      <t>インバ</t>
    </rPh>
    <rPh sb="2" eb="3">
      <t>メイ</t>
    </rPh>
    <rPh sb="3" eb="4">
      <t>マコト</t>
    </rPh>
    <phoneticPr fontId="14"/>
  </si>
  <si>
    <t>成田西陵</t>
    <rPh sb="0" eb="2">
      <t>ナリタ</t>
    </rPh>
    <rPh sb="2" eb="3">
      <t>ニシ</t>
    </rPh>
    <rPh sb="3" eb="4">
      <t>リョウ</t>
    </rPh>
    <phoneticPr fontId="6"/>
  </si>
  <si>
    <t>成田北</t>
    <rPh sb="0" eb="2">
      <t>ナリタ</t>
    </rPh>
    <rPh sb="2" eb="3">
      <t>キタ</t>
    </rPh>
    <phoneticPr fontId="6"/>
  </si>
  <si>
    <t>富里</t>
    <phoneticPr fontId="6"/>
  </si>
  <si>
    <t>佐倉</t>
    <phoneticPr fontId="6"/>
  </si>
  <si>
    <t>佐倉東</t>
    <rPh sb="0" eb="2">
      <t>サクラ</t>
    </rPh>
    <rPh sb="2" eb="3">
      <t>ヒガシ</t>
    </rPh>
    <phoneticPr fontId="6"/>
  </si>
  <si>
    <t>八街</t>
    <rPh sb="0" eb="2">
      <t>ヤチマタ</t>
    </rPh>
    <phoneticPr fontId="3"/>
  </si>
  <si>
    <t>成田</t>
    <phoneticPr fontId="6"/>
  </si>
  <si>
    <t>東京学館</t>
    <rPh sb="0" eb="4">
      <t>ガッカン</t>
    </rPh>
    <phoneticPr fontId="6"/>
  </si>
  <si>
    <t>八千代東</t>
    <rPh sb="0" eb="3">
      <t>ヤチヨ</t>
    </rPh>
    <rPh sb="3" eb="4">
      <t>ヒガシ</t>
    </rPh>
    <phoneticPr fontId="15"/>
  </si>
  <si>
    <t>八千代西</t>
    <rPh sb="0" eb="3">
      <t>ヤチヨ</t>
    </rPh>
    <rPh sb="3" eb="4">
      <t>ニシ</t>
    </rPh>
    <phoneticPr fontId="6"/>
  </si>
  <si>
    <t>四街道北</t>
    <rPh sb="0" eb="3">
      <t>ヨツカイドウ</t>
    </rPh>
    <rPh sb="3" eb="4">
      <t>キタ</t>
    </rPh>
    <phoneticPr fontId="6"/>
  </si>
  <si>
    <t>千葉敬愛</t>
    <phoneticPr fontId="9"/>
  </si>
  <si>
    <t>土気</t>
    <phoneticPr fontId="1"/>
  </si>
  <si>
    <t>千葉西</t>
    <rPh sb="0" eb="2">
      <t>チバ</t>
    </rPh>
    <rPh sb="2" eb="3">
      <t>ニシ</t>
    </rPh>
    <phoneticPr fontId="1"/>
  </si>
  <si>
    <t>昭和学院秀英</t>
    <phoneticPr fontId="9"/>
  </si>
  <si>
    <t>薬園台</t>
    <phoneticPr fontId="9"/>
  </si>
  <si>
    <t>船橋東</t>
    <phoneticPr fontId="9"/>
  </si>
  <si>
    <t>科学技術学園</t>
    <phoneticPr fontId="6"/>
  </si>
  <si>
    <t>東京工業大学附属科学技術　</t>
    <phoneticPr fontId="6"/>
  </si>
  <si>
    <t>筑波大学附属　</t>
    <phoneticPr fontId="6"/>
  </si>
  <si>
    <t>お茶の水女子大学附属　</t>
    <phoneticPr fontId="6"/>
  </si>
  <si>
    <t>筑波大駒場</t>
    <phoneticPr fontId="6"/>
  </si>
  <si>
    <t>東京学芸大学附属　</t>
    <phoneticPr fontId="6"/>
  </si>
  <si>
    <t>東京学芸大学附属国際中等教育</t>
    <phoneticPr fontId="6"/>
  </si>
  <si>
    <t>東大附</t>
    <phoneticPr fontId="6"/>
  </si>
  <si>
    <t>日比谷　</t>
    <phoneticPr fontId="6"/>
  </si>
  <si>
    <t>三田</t>
    <phoneticPr fontId="15"/>
  </si>
  <si>
    <t>大崎　</t>
    <phoneticPr fontId="6"/>
  </si>
  <si>
    <t>八潮　</t>
    <phoneticPr fontId="6"/>
  </si>
  <si>
    <t>小山台　</t>
    <phoneticPr fontId="6"/>
  </si>
  <si>
    <t>雪谷　</t>
    <phoneticPr fontId="6"/>
  </si>
  <si>
    <t>大森　</t>
    <phoneticPr fontId="6"/>
  </si>
  <si>
    <t>田園調布　</t>
    <phoneticPr fontId="6"/>
  </si>
  <si>
    <t>蒲田　</t>
    <phoneticPr fontId="6"/>
  </si>
  <si>
    <t>美原　</t>
    <phoneticPr fontId="6"/>
  </si>
  <si>
    <t>芝商業　</t>
    <phoneticPr fontId="6"/>
  </si>
  <si>
    <t>大田桜台</t>
    <phoneticPr fontId="6"/>
  </si>
  <si>
    <t>戸山</t>
    <phoneticPr fontId="6"/>
  </si>
  <si>
    <t>駒場　</t>
    <phoneticPr fontId="6"/>
  </si>
  <si>
    <t>目黒　</t>
    <phoneticPr fontId="6"/>
  </si>
  <si>
    <t>新宿</t>
    <phoneticPr fontId="6"/>
  </si>
  <si>
    <t>青山　</t>
    <phoneticPr fontId="6"/>
  </si>
  <si>
    <t>広尾</t>
    <phoneticPr fontId="6"/>
  </si>
  <si>
    <t>松原</t>
    <phoneticPr fontId="6"/>
  </si>
  <si>
    <t>桜町　</t>
    <phoneticPr fontId="6"/>
  </si>
  <si>
    <t>千歳丘</t>
    <phoneticPr fontId="14"/>
  </si>
  <si>
    <t>深沢</t>
    <phoneticPr fontId="6"/>
  </si>
  <si>
    <t>世田谷総合</t>
    <phoneticPr fontId="6"/>
  </si>
  <si>
    <t>芦花　</t>
    <phoneticPr fontId="6"/>
  </si>
  <si>
    <t>第一商業　</t>
    <phoneticPr fontId="6"/>
  </si>
  <si>
    <t>総合工科</t>
    <phoneticPr fontId="6"/>
  </si>
  <si>
    <t>園芸</t>
    <phoneticPr fontId="6"/>
  </si>
  <si>
    <t>国際　</t>
    <phoneticPr fontId="3"/>
  </si>
  <si>
    <t>総合芸術</t>
    <phoneticPr fontId="6"/>
  </si>
  <si>
    <t>鷺宮　</t>
    <phoneticPr fontId="6"/>
  </si>
  <si>
    <t>武蔵丘</t>
    <phoneticPr fontId="15"/>
  </si>
  <si>
    <t>西</t>
    <phoneticPr fontId="6"/>
  </si>
  <si>
    <t>井草　</t>
    <phoneticPr fontId="6"/>
  </si>
  <si>
    <t>練馬</t>
    <phoneticPr fontId="9"/>
  </si>
  <si>
    <t>農芸　</t>
    <phoneticPr fontId="1"/>
  </si>
  <si>
    <t>日本橋　</t>
    <phoneticPr fontId="1"/>
  </si>
  <si>
    <t>江北　</t>
    <phoneticPr fontId="9"/>
  </si>
  <si>
    <t>淵江　</t>
    <phoneticPr fontId="9"/>
  </si>
  <si>
    <t>足立西　</t>
    <phoneticPr fontId="9"/>
  </si>
  <si>
    <t>足立東　</t>
    <phoneticPr fontId="9"/>
  </si>
  <si>
    <t>農林</t>
    <rPh sb="0" eb="2">
      <t>ノウリン</t>
    </rPh>
    <phoneticPr fontId="15"/>
  </si>
  <si>
    <t>光陵</t>
    <phoneticPr fontId="6"/>
  </si>
  <si>
    <t>横浜翠嵐</t>
    <phoneticPr fontId="6"/>
  </si>
  <si>
    <t>市立東</t>
    <phoneticPr fontId="6"/>
  </si>
  <si>
    <t>慶應義塾</t>
    <phoneticPr fontId="6"/>
  </si>
  <si>
    <t>旭</t>
    <phoneticPr fontId="6"/>
  </si>
  <si>
    <t>山手学院</t>
    <phoneticPr fontId="6"/>
  </si>
  <si>
    <t>港北</t>
    <phoneticPr fontId="6"/>
  </si>
  <si>
    <t>フｴリス女学院</t>
    <phoneticPr fontId="6"/>
  </si>
  <si>
    <t>法政大学国際</t>
    <rPh sb="4" eb="6">
      <t>コクサイ</t>
    </rPh>
    <phoneticPr fontId="15"/>
  </si>
  <si>
    <t>横浜立野</t>
    <phoneticPr fontId="6"/>
  </si>
  <si>
    <t>市立金沢</t>
    <phoneticPr fontId="6"/>
  </si>
  <si>
    <t>横浜国際</t>
    <phoneticPr fontId="6"/>
  </si>
  <si>
    <t>希望ケ丘</t>
    <phoneticPr fontId="6"/>
  </si>
  <si>
    <t>鶴見</t>
    <phoneticPr fontId="6"/>
  </si>
  <si>
    <t>横浜緑ケ丘</t>
    <phoneticPr fontId="6"/>
  </si>
  <si>
    <t>横浜雙葉</t>
    <phoneticPr fontId="6"/>
  </si>
  <si>
    <t>瀬谷</t>
    <phoneticPr fontId="6"/>
  </si>
  <si>
    <t>白山</t>
    <phoneticPr fontId="6"/>
  </si>
  <si>
    <t>森村学園</t>
    <phoneticPr fontId="6"/>
  </si>
  <si>
    <t>日本大学</t>
    <phoneticPr fontId="6"/>
  </si>
  <si>
    <t>新羽</t>
    <phoneticPr fontId="6"/>
  </si>
  <si>
    <t>瀬谷西</t>
    <phoneticPr fontId="6"/>
  </si>
  <si>
    <t>桐蔭学園</t>
    <phoneticPr fontId="6"/>
  </si>
  <si>
    <t>横浜桜陽</t>
    <phoneticPr fontId="6"/>
  </si>
  <si>
    <t>金沢総合</t>
    <phoneticPr fontId="6"/>
  </si>
  <si>
    <t>保土ケ谷</t>
    <phoneticPr fontId="6"/>
  </si>
  <si>
    <t>荏田</t>
    <phoneticPr fontId="14"/>
  </si>
  <si>
    <t>市立南</t>
    <phoneticPr fontId="6"/>
  </si>
  <si>
    <t>金井</t>
    <phoneticPr fontId="6"/>
  </si>
  <si>
    <t>松陽</t>
    <phoneticPr fontId="6"/>
  </si>
  <si>
    <t>氷取沢</t>
    <rPh sb="0" eb="3">
      <t>ヒトリザワ</t>
    </rPh>
    <phoneticPr fontId="6"/>
  </si>
  <si>
    <t>鶴見大学附属</t>
    <phoneticPr fontId="6"/>
  </si>
  <si>
    <t>横浜清陵</t>
    <phoneticPr fontId="6"/>
  </si>
  <si>
    <t>商工</t>
    <rPh sb="0" eb="2">
      <t>ショウコウ</t>
    </rPh>
    <phoneticPr fontId="3"/>
  </si>
  <si>
    <t>横浜旭陵</t>
    <phoneticPr fontId="6"/>
  </si>
  <si>
    <t>横浜緑園</t>
    <rPh sb="0" eb="2">
      <t>ヨコハマ</t>
    </rPh>
    <rPh sb="2" eb="4">
      <t>リョクエン</t>
    </rPh>
    <phoneticPr fontId="6"/>
  </si>
  <si>
    <t>磯子工業</t>
    <phoneticPr fontId="15"/>
  </si>
  <si>
    <t>横浜隼人</t>
    <phoneticPr fontId="6"/>
  </si>
  <si>
    <t>市立横浜商業</t>
    <phoneticPr fontId="6"/>
  </si>
  <si>
    <t>上矢部</t>
    <phoneticPr fontId="9"/>
  </si>
  <si>
    <t>関東学院六浦</t>
    <phoneticPr fontId="1"/>
  </si>
  <si>
    <t>サレジオ学院</t>
    <phoneticPr fontId="1"/>
  </si>
  <si>
    <t>桐蔭学園中等教育</t>
    <phoneticPr fontId="9"/>
  </si>
  <si>
    <t>横浜清風</t>
    <phoneticPr fontId="9"/>
  </si>
  <si>
    <t>小田原城北工業</t>
    <rPh sb="0" eb="3">
      <t>オダワラ</t>
    </rPh>
    <rPh sb="3" eb="5">
      <t>ジョウホク</t>
    </rPh>
    <rPh sb="5" eb="7">
      <t>コウギョウ</t>
    </rPh>
    <phoneticPr fontId="15"/>
  </si>
  <si>
    <t>平塚中等教育</t>
    <phoneticPr fontId="6"/>
  </si>
  <si>
    <t>桜井</t>
    <rPh sb="0" eb="2">
      <t>サクライ</t>
    </rPh>
    <phoneticPr fontId="6"/>
  </si>
  <si>
    <t>魚津</t>
    <phoneticPr fontId="6"/>
  </si>
  <si>
    <t>魚津工業</t>
    <phoneticPr fontId="6"/>
  </si>
  <si>
    <t>上市</t>
    <phoneticPr fontId="6"/>
  </si>
  <si>
    <t>雄山</t>
    <phoneticPr fontId="6"/>
  </si>
  <si>
    <t>新川</t>
    <phoneticPr fontId="6"/>
  </si>
  <si>
    <t>水橋</t>
    <phoneticPr fontId="6"/>
  </si>
  <si>
    <t>富山北部</t>
    <phoneticPr fontId="6"/>
  </si>
  <si>
    <t>富山東</t>
    <phoneticPr fontId="6"/>
  </si>
  <si>
    <t>富山いずみ</t>
    <phoneticPr fontId="15"/>
  </si>
  <si>
    <t>富山南</t>
    <phoneticPr fontId="6"/>
  </si>
  <si>
    <t>富山中部</t>
    <phoneticPr fontId="6"/>
  </si>
  <si>
    <t>富山商業</t>
    <phoneticPr fontId="6"/>
  </si>
  <si>
    <t>呉羽</t>
    <phoneticPr fontId="6"/>
  </si>
  <si>
    <t>富山西</t>
    <phoneticPr fontId="6"/>
  </si>
  <si>
    <t>国際大付属</t>
    <phoneticPr fontId="6"/>
  </si>
  <si>
    <t>龍谷富山</t>
    <phoneticPr fontId="6"/>
  </si>
  <si>
    <t>富山第一</t>
    <phoneticPr fontId="6"/>
  </si>
  <si>
    <t>八尾</t>
    <phoneticPr fontId="6"/>
  </si>
  <si>
    <t>大門</t>
    <phoneticPr fontId="6"/>
  </si>
  <si>
    <t>高岡</t>
    <phoneticPr fontId="6"/>
  </si>
  <si>
    <t>高岡第一</t>
    <phoneticPr fontId="6"/>
  </si>
  <si>
    <t>高岡龍谷</t>
    <phoneticPr fontId="6"/>
  </si>
  <si>
    <t>氷見</t>
    <rPh sb="0" eb="2">
      <t>ヒミ</t>
    </rPh>
    <phoneticPr fontId="6"/>
  </si>
  <si>
    <t>大聖寺実業</t>
    <phoneticPr fontId="6"/>
  </si>
  <si>
    <t>大聖寺</t>
    <phoneticPr fontId="6"/>
  </si>
  <si>
    <t>小松工業</t>
    <phoneticPr fontId="6"/>
  </si>
  <si>
    <t>小松明峰</t>
    <phoneticPr fontId="6"/>
  </si>
  <si>
    <t>小松</t>
    <phoneticPr fontId="6"/>
  </si>
  <si>
    <t>寺井</t>
    <phoneticPr fontId="6"/>
  </si>
  <si>
    <t>鶴来</t>
    <phoneticPr fontId="6"/>
  </si>
  <si>
    <t>松任</t>
    <phoneticPr fontId="6"/>
  </si>
  <si>
    <t>野々市明倫</t>
    <phoneticPr fontId="6"/>
  </si>
  <si>
    <t>金沢錦丘</t>
    <phoneticPr fontId="15"/>
  </si>
  <si>
    <t>金沢泉丘</t>
    <phoneticPr fontId="6"/>
  </si>
  <si>
    <t>金沢二水</t>
    <phoneticPr fontId="6"/>
  </si>
  <si>
    <t>金沢伏見</t>
    <phoneticPr fontId="6"/>
  </si>
  <si>
    <t>金沢商業</t>
    <phoneticPr fontId="6"/>
  </si>
  <si>
    <t>金沢辰巳丘</t>
    <phoneticPr fontId="6"/>
  </si>
  <si>
    <t>石川県立工業</t>
    <phoneticPr fontId="6"/>
  </si>
  <si>
    <t>金沢桜丘</t>
    <phoneticPr fontId="6"/>
  </si>
  <si>
    <t>金沢西</t>
    <phoneticPr fontId="6"/>
  </si>
  <si>
    <t>金沢北陵</t>
    <phoneticPr fontId="6"/>
  </si>
  <si>
    <t>金沢向陽</t>
    <phoneticPr fontId="6"/>
  </si>
  <si>
    <t>金沢市立工業</t>
    <phoneticPr fontId="6"/>
  </si>
  <si>
    <t>金沢大学附属</t>
    <phoneticPr fontId="6"/>
  </si>
  <si>
    <t>金沢</t>
    <phoneticPr fontId="6"/>
  </si>
  <si>
    <t>北陸学院</t>
    <phoneticPr fontId="6"/>
  </si>
  <si>
    <t>遊学館</t>
    <phoneticPr fontId="6"/>
  </si>
  <si>
    <t>金沢学院</t>
    <phoneticPr fontId="9"/>
  </si>
  <si>
    <t>新潟</t>
    <phoneticPr fontId="6"/>
  </si>
  <si>
    <t>新潟中央</t>
    <phoneticPr fontId="6"/>
  </si>
  <si>
    <t>新潟南</t>
    <phoneticPr fontId="6"/>
  </si>
  <si>
    <t>新潟江南</t>
    <phoneticPr fontId="6"/>
  </si>
  <si>
    <t>新潟西</t>
    <phoneticPr fontId="6"/>
  </si>
  <si>
    <t>新潟東</t>
    <phoneticPr fontId="6"/>
  </si>
  <si>
    <t>新潟北</t>
    <phoneticPr fontId="6"/>
  </si>
  <si>
    <t>新潟工</t>
    <phoneticPr fontId="6"/>
  </si>
  <si>
    <t>新潟商</t>
    <phoneticPr fontId="6"/>
  </si>
  <si>
    <t>新潟向陽</t>
    <phoneticPr fontId="15"/>
  </si>
  <si>
    <t>巻</t>
    <phoneticPr fontId="6"/>
  </si>
  <si>
    <t>万代</t>
    <phoneticPr fontId="6"/>
  </si>
  <si>
    <t>高志中等</t>
    <phoneticPr fontId="6"/>
  </si>
  <si>
    <t>新潟明訓</t>
    <phoneticPr fontId="6"/>
  </si>
  <si>
    <t>新潟青陵</t>
    <phoneticPr fontId="6"/>
  </si>
  <si>
    <t>敬和学園</t>
    <phoneticPr fontId="6"/>
  </si>
  <si>
    <t>新潟第一</t>
    <phoneticPr fontId="6"/>
  </si>
  <si>
    <t>東京学館新潟</t>
    <phoneticPr fontId="6"/>
  </si>
  <si>
    <t>日本文理</t>
    <phoneticPr fontId="6"/>
  </si>
  <si>
    <t>新発田</t>
    <phoneticPr fontId="6"/>
  </si>
  <si>
    <t>新発田南</t>
    <phoneticPr fontId="6"/>
  </si>
  <si>
    <t>村上</t>
    <phoneticPr fontId="6"/>
  </si>
  <si>
    <t>村上桜ヶ丘</t>
    <phoneticPr fontId="6"/>
  </si>
  <si>
    <t>村上中等</t>
    <phoneticPr fontId="6"/>
  </si>
  <si>
    <t>豊栄</t>
    <phoneticPr fontId="6"/>
  </si>
  <si>
    <t>新津</t>
    <phoneticPr fontId="9"/>
  </si>
  <si>
    <t>坂井高等学校</t>
    <phoneticPr fontId="6"/>
  </si>
  <si>
    <t>勝山高等学校</t>
    <phoneticPr fontId="6"/>
  </si>
  <si>
    <t>藤島高等学校</t>
    <phoneticPr fontId="6"/>
  </si>
  <si>
    <t>高志高等学校</t>
    <phoneticPr fontId="6"/>
  </si>
  <si>
    <t>羽水高等学校</t>
    <rPh sb="0" eb="2">
      <t>ウスイ</t>
    </rPh>
    <rPh sb="2" eb="4">
      <t>コウトウ</t>
    </rPh>
    <rPh sb="4" eb="6">
      <t>ガッコウ</t>
    </rPh>
    <phoneticPr fontId="6"/>
  </si>
  <si>
    <t>足羽高等学校</t>
    <phoneticPr fontId="6"/>
  </si>
  <si>
    <t>福井農林高等学校</t>
    <phoneticPr fontId="6"/>
  </si>
  <si>
    <t>科学技術高等学校</t>
    <phoneticPr fontId="6"/>
  </si>
  <si>
    <t>福井商業高等学校</t>
    <phoneticPr fontId="6"/>
  </si>
  <si>
    <t>仁愛女子高等学校</t>
    <phoneticPr fontId="15"/>
  </si>
  <si>
    <t>北陸高等学校</t>
    <phoneticPr fontId="6"/>
  </si>
  <si>
    <t>啓新高等学校</t>
    <phoneticPr fontId="6"/>
  </si>
  <si>
    <t>丹南高等学校</t>
    <phoneticPr fontId="6"/>
  </si>
  <si>
    <t>武生工業高等学校</t>
    <phoneticPr fontId="6"/>
  </si>
  <si>
    <t>武生商業高等学校</t>
    <phoneticPr fontId="6"/>
  </si>
  <si>
    <t>敦賀工業高等学校</t>
    <phoneticPr fontId="6"/>
  </si>
  <si>
    <t>美方高等学校</t>
    <phoneticPr fontId="6"/>
  </si>
  <si>
    <t>若狭高等学校</t>
    <phoneticPr fontId="6"/>
  </si>
  <si>
    <t>若狭東高等学校</t>
    <phoneticPr fontId="6"/>
  </si>
  <si>
    <t>敦賀気比高等学校</t>
    <phoneticPr fontId="6"/>
  </si>
  <si>
    <t>飯山</t>
    <phoneticPr fontId="6"/>
  </si>
  <si>
    <t>中野立志舘</t>
    <rPh sb="2" eb="5">
      <t>リッシカン</t>
    </rPh>
    <phoneticPr fontId="6"/>
  </si>
  <si>
    <t>中野西</t>
    <phoneticPr fontId="6"/>
  </si>
  <si>
    <t>須坂東</t>
    <phoneticPr fontId="6"/>
  </si>
  <si>
    <t>須坂</t>
    <phoneticPr fontId="6"/>
  </si>
  <si>
    <t>須坂創成</t>
    <rPh sb="0" eb="2">
      <t>スザカ</t>
    </rPh>
    <rPh sb="2" eb="4">
      <t>ソウセイ</t>
    </rPh>
    <phoneticPr fontId="6"/>
  </si>
  <si>
    <t>長野吉田</t>
    <phoneticPr fontId="6"/>
  </si>
  <si>
    <t>長野</t>
    <phoneticPr fontId="6"/>
  </si>
  <si>
    <t>長野西</t>
    <phoneticPr fontId="6"/>
  </si>
  <si>
    <t>長野東</t>
    <phoneticPr fontId="15"/>
  </si>
  <si>
    <t>長野工業</t>
    <phoneticPr fontId="6"/>
  </si>
  <si>
    <t>長野南</t>
    <phoneticPr fontId="6"/>
  </si>
  <si>
    <t>篠ノ井</t>
    <phoneticPr fontId="6"/>
  </si>
  <si>
    <t>更級農業</t>
    <phoneticPr fontId="6"/>
  </si>
  <si>
    <t>松代</t>
    <phoneticPr fontId="6"/>
  </si>
  <si>
    <t>屋代</t>
    <phoneticPr fontId="6"/>
  </si>
  <si>
    <t>坂城</t>
    <phoneticPr fontId="6"/>
  </si>
  <si>
    <t>市立長野</t>
    <rPh sb="0" eb="2">
      <t>イチリツ</t>
    </rPh>
    <rPh sb="2" eb="4">
      <t>ナガノ</t>
    </rPh>
    <phoneticPr fontId="6"/>
  </si>
  <si>
    <t>長野日大</t>
    <phoneticPr fontId="6"/>
  </si>
  <si>
    <t>長野高専</t>
    <rPh sb="0" eb="2">
      <t>ナガノ</t>
    </rPh>
    <rPh sb="2" eb="4">
      <t>コウセン</t>
    </rPh>
    <phoneticPr fontId="6"/>
  </si>
  <si>
    <t>上田</t>
    <phoneticPr fontId="6"/>
  </si>
  <si>
    <t>上田染谷丘</t>
    <phoneticPr fontId="6"/>
  </si>
  <si>
    <t>上田東</t>
    <phoneticPr fontId="6"/>
  </si>
  <si>
    <t>蓼科</t>
    <phoneticPr fontId="6"/>
  </si>
  <si>
    <t>小諸</t>
    <phoneticPr fontId="6"/>
  </si>
  <si>
    <t>軽井沢</t>
    <phoneticPr fontId="9"/>
  </si>
  <si>
    <t>岐阜北</t>
    <rPh sb="0" eb="2">
      <t>ギフ</t>
    </rPh>
    <rPh sb="2" eb="3">
      <t>キタ</t>
    </rPh>
    <phoneticPr fontId="6"/>
  </si>
  <si>
    <t>加納</t>
    <rPh sb="0" eb="2">
      <t>カノウ</t>
    </rPh>
    <phoneticPr fontId="6"/>
  </si>
  <si>
    <t>岐阜総合</t>
    <rPh sb="0" eb="2">
      <t>ギフ</t>
    </rPh>
    <rPh sb="2" eb="4">
      <t>ソウゴウ</t>
    </rPh>
    <phoneticPr fontId="6"/>
  </si>
  <si>
    <t>県岐阜商</t>
    <rPh sb="0" eb="1">
      <t>ケン</t>
    </rPh>
    <rPh sb="1" eb="3">
      <t>ギフ</t>
    </rPh>
    <rPh sb="3" eb="4">
      <t>ショウ</t>
    </rPh>
    <phoneticPr fontId="6"/>
  </si>
  <si>
    <t>岐南工</t>
    <rPh sb="0" eb="2">
      <t>ギナン</t>
    </rPh>
    <rPh sb="2" eb="3">
      <t>コウ</t>
    </rPh>
    <phoneticPr fontId="6"/>
  </si>
  <si>
    <t>岐阜城北</t>
    <rPh sb="0" eb="2">
      <t>ギフ</t>
    </rPh>
    <rPh sb="2" eb="4">
      <t>ジョウホク</t>
    </rPh>
    <phoneticPr fontId="6"/>
  </si>
  <si>
    <t>各務原</t>
    <rPh sb="0" eb="3">
      <t>カカミガハラ</t>
    </rPh>
    <phoneticPr fontId="6"/>
  </si>
  <si>
    <t>各務原西</t>
    <rPh sb="0" eb="3">
      <t>カカミガハラ</t>
    </rPh>
    <rPh sb="3" eb="4">
      <t>ニシ</t>
    </rPh>
    <phoneticPr fontId="6"/>
  </si>
  <si>
    <t>山県</t>
    <rPh sb="0" eb="2">
      <t>ヤマガタ</t>
    </rPh>
    <phoneticPr fontId="15"/>
  </si>
  <si>
    <t>岐阜工</t>
    <rPh sb="0" eb="2">
      <t>ギフ</t>
    </rPh>
    <rPh sb="2" eb="3">
      <t>コウ</t>
    </rPh>
    <phoneticPr fontId="6"/>
  </si>
  <si>
    <t>市岐阜商</t>
    <rPh sb="0" eb="1">
      <t>シ</t>
    </rPh>
    <rPh sb="1" eb="3">
      <t>ギフ</t>
    </rPh>
    <rPh sb="3" eb="4">
      <t>ショウ</t>
    </rPh>
    <phoneticPr fontId="6"/>
  </si>
  <si>
    <t>岐阜東</t>
    <rPh sb="0" eb="2">
      <t>ギフ</t>
    </rPh>
    <rPh sb="2" eb="3">
      <t>ヒガシ</t>
    </rPh>
    <phoneticPr fontId="6"/>
  </si>
  <si>
    <t>岐阜聖徳学園</t>
    <rPh sb="0" eb="2">
      <t>ギフ</t>
    </rPh>
    <rPh sb="2" eb="4">
      <t>ショウトク</t>
    </rPh>
    <rPh sb="4" eb="6">
      <t>ガクエン</t>
    </rPh>
    <phoneticPr fontId="6"/>
  </si>
  <si>
    <t>大垣東</t>
    <rPh sb="0" eb="2">
      <t>オオガキ</t>
    </rPh>
    <rPh sb="2" eb="3">
      <t>ヒガシ</t>
    </rPh>
    <phoneticPr fontId="6"/>
  </si>
  <si>
    <t>大垣西</t>
    <rPh sb="0" eb="2">
      <t>オオガキ</t>
    </rPh>
    <rPh sb="2" eb="3">
      <t>ニシ</t>
    </rPh>
    <phoneticPr fontId="6"/>
  </si>
  <si>
    <t>不破</t>
    <rPh sb="0" eb="2">
      <t>フワ</t>
    </rPh>
    <phoneticPr fontId="6"/>
  </si>
  <si>
    <t>郡上</t>
    <rPh sb="0" eb="2">
      <t>グジョウ</t>
    </rPh>
    <phoneticPr fontId="6"/>
  </si>
  <si>
    <t>武義</t>
    <rPh sb="0" eb="2">
      <t>タケヨシ</t>
    </rPh>
    <phoneticPr fontId="6"/>
  </si>
  <si>
    <t>関有知</t>
    <rPh sb="0" eb="1">
      <t>セキ</t>
    </rPh>
    <rPh sb="1" eb="2">
      <t>ユウ</t>
    </rPh>
    <rPh sb="2" eb="3">
      <t>チ</t>
    </rPh>
    <phoneticPr fontId="9"/>
  </si>
  <si>
    <t>多治見北</t>
    <rPh sb="0" eb="3">
      <t>タジミ</t>
    </rPh>
    <rPh sb="3" eb="4">
      <t>キタ</t>
    </rPh>
    <phoneticPr fontId="3"/>
  </si>
  <si>
    <t>恵那農</t>
    <rPh sb="0" eb="2">
      <t>エナ</t>
    </rPh>
    <rPh sb="2" eb="3">
      <t>ノウ</t>
    </rPh>
    <phoneticPr fontId="15"/>
  </si>
  <si>
    <t>中津川工</t>
    <rPh sb="0" eb="3">
      <t>ナカツガワ</t>
    </rPh>
    <rPh sb="3" eb="4">
      <t>コウ</t>
    </rPh>
    <phoneticPr fontId="15"/>
  </si>
  <si>
    <t>下田</t>
    <phoneticPr fontId="6"/>
  </si>
  <si>
    <t>稲取</t>
    <phoneticPr fontId="6"/>
  </si>
  <si>
    <t>伊東商</t>
    <phoneticPr fontId="6"/>
  </si>
  <si>
    <t>熱海</t>
    <phoneticPr fontId="6"/>
  </si>
  <si>
    <t>伊豆総合</t>
    <phoneticPr fontId="6"/>
  </si>
  <si>
    <t>韮山</t>
    <phoneticPr fontId="6"/>
  </si>
  <si>
    <t>伊豆中央</t>
    <phoneticPr fontId="6"/>
  </si>
  <si>
    <t>田方農</t>
    <phoneticPr fontId="6"/>
  </si>
  <si>
    <t>三島南</t>
    <phoneticPr fontId="6"/>
  </si>
  <si>
    <t>御殿場</t>
    <phoneticPr fontId="15"/>
  </si>
  <si>
    <t>御殿場南</t>
    <phoneticPr fontId="6"/>
  </si>
  <si>
    <t>小山</t>
    <phoneticPr fontId="6"/>
  </si>
  <si>
    <t>裾野</t>
    <phoneticPr fontId="6"/>
  </si>
  <si>
    <t>沼津東</t>
    <phoneticPr fontId="6"/>
  </si>
  <si>
    <t>沼津西</t>
    <phoneticPr fontId="6"/>
  </si>
  <si>
    <t>沼津城北</t>
    <phoneticPr fontId="6"/>
  </si>
  <si>
    <t>沼津工</t>
    <phoneticPr fontId="6"/>
  </si>
  <si>
    <t>吉原</t>
    <phoneticPr fontId="6"/>
  </si>
  <si>
    <t>吉原工</t>
    <phoneticPr fontId="6"/>
  </si>
  <si>
    <t>富士東</t>
    <phoneticPr fontId="6"/>
  </si>
  <si>
    <t>市立沼津</t>
    <phoneticPr fontId="6"/>
  </si>
  <si>
    <t>日大三島</t>
    <phoneticPr fontId="6"/>
  </si>
  <si>
    <t>不二聖心</t>
    <phoneticPr fontId="6"/>
  </si>
  <si>
    <t>御殿場西</t>
    <phoneticPr fontId="6"/>
  </si>
  <si>
    <t>飛龍</t>
    <phoneticPr fontId="6"/>
  </si>
  <si>
    <t>桐陽</t>
    <phoneticPr fontId="9"/>
  </si>
  <si>
    <t>加藤学暁秀</t>
    <phoneticPr fontId="6"/>
  </si>
  <si>
    <t>誠恵</t>
    <phoneticPr fontId="14"/>
  </si>
  <si>
    <t>星陵</t>
    <phoneticPr fontId="6"/>
  </si>
  <si>
    <t>沼津高専</t>
    <phoneticPr fontId="6"/>
  </si>
  <si>
    <t>富士市立</t>
    <phoneticPr fontId="14"/>
  </si>
  <si>
    <t>清水東</t>
    <phoneticPr fontId="6"/>
  </si>
  <si>
    <t>清水南</t>
    <phoneticPr fontId="14"/>
  </si>
  <si>
    <t>静岡</t>
    <phoneticPr fontId="14"/>
  </si>
  <si>
    <t>静岡城北</t>
    <phoneticPr fontId="14"/>
  </si>
  <si>
    <t>静岡東</t>
    <phoneticPr fontId="14"/>
  </si>
  <si>
    <t>静岡西</t>
    <phoneticPr fontId="3"/>
  </si>
  <si>
    <t>駿河総合</t>
    <phoneticPr fontId="14"/>
  </si>
  <si>
    <t>静岡農</t>
    <phoneticPr fontId="14"/>
  </si>
  <si>
    <t>科学技術</t>
    <phoneticPr fontId="14"/>
  </si>
  <si>
    <t>焼津中央</t>
    <phoneticPr fontId="15"/>
  </si>
  <si>
    <t>藤枝東</t>
    <phoneticPr fontId="14"/>
  </si>
  <si>
    <t>藤枝西</t>
    <phoneticPr fontId="15"/>
  </si>
  <si>
    <t>藤枝北</t>
    <phoneticPr fontId="14"/>
  </si>
  <si>
    <t>清流館</t>
    <phoneticPr fontId="14"/>
  </si>
  <si>
    <t>春日井東</t>
    <rPh sb="0" eb="3">
      <t>カスガイ</t>
    </rPh>
    <rPh sb="3" eb="4">
      <t>ヒガシ</t>
    </rPh>
    <phoneticPr fontId="15"/>
  </si>
  <si>
    <t>名古屋西</t>
    <rPh sb="0" eb="3">
      <t>ナゴヤ</t>
    </rPh>
    <rPh sb="3" eb="4">
      <t>ニシ</t>
    </rPh>
    <phoneticPr fontId="9"/>
  </si>
  <si>
    <t>緑丘商業</t>
    <rPh sb="0" eb="1">
      <t>ミドリ</t>
    </rPh>
    <rPh sb="1" eb="2">
      <t>オカ</t>
    </rPh>
    <rPh sb="2" eb="4">
      <t>ショウギョウ</t>
    </rPh>
    <phoneticPr fontId="14"/>
  </si>
  <si>
    <t>啓明学館</t>
    <rPh sb="0" eb="1">
      <t>アキラ</t>
    </rPh>
    <rPh sb="1" eb="2">
      <t>アキラ</t>
    </rPh>
    <rPh sb="2" eb="4">
      <t>ガッカン</t>
    </rPh>
    <phoneticPr fontId="14"/>
  </si>
  <si>
    <t>山田</t>
    <rPh sb="0" eb="2">
      <t>ヤマダ</t>
    </rPh>
    <phoneticPr fontId="14"/>
  </si>
  <si>
    <t>名古屋経済大学市邨</t>
    <rPh sb="0" eb="3">
      <t>ナゴヤ</t>
    </rPh>
    <rPh sb="3" eb="5">
      <t>ケイザイ</t>
    </rPh>
    <rPh sb="5" eb="7">
      <t>ダイガク</t>
    </rPh>
    <rPh sb="7" eb="9">
      <t>イチムラ</t>
    </rPh>
    <phoneticPr fontId="14"/>
  </si>
  <si>
    <t>愛知淑徳</t>
    <rPh sb="0" eb="2">
      <t>アイチ</t>
    </rPh>
    <rPh sb="2" eb="4">
      <t>シュクトク</t>
    </rPh>
    <phoneticPr fontId="14"/>
  </si>
  <si>
    <t>愛知商業</t>
    <rPh sb="0" eb="2">
      <t>アイチ</t>
    </rPh>
    <rPh sb="2" eb="4">
      <t>ショウギョウ</t>
    </rPh>
    <phoneticPr fontId="3"/>
  </si>
  <si>
    <t>金城学院</t>
    <rPh sb="0" eb="2">
      <t>キンジョウ</t>
    </rPh>
    <rPh sb="2" eb="4">
      <t>ガクイン</t>
    </rPh>
    <phoneticPr fontId="14"/>
  </si>
  <si>
    <t>椙山女学園</t>
    <rPh sb="0" eb="5">
      <t>スギヤマ</t>
    </rPh>
    <phoneticPr fontId="14"/>
  </si>
  <si>
    <t>聖カピタニオ</t>
    <rPh sb="0" eb="1">
      <t>ヒジリ</t>
    </rPh>
    <phoneticPr fontId="14"/>
  </si>
  <si>
    <t>聖霊</t>
    <rPh sb="0" eb="2">
      <t>セイレイ</t>
    </rPh>
    <phoneticPr fontId="15"/>
  </si>
  <si>
    <t>至学館</t>
    <rPh sb="0" eb="1">
      <t>イタ</t>
    </rPh>
    <rPh sb="1" eb="3">
      <t>ガッカン</t>
    </rPh>
    <phoneticPr fontId="14"/>
  </si>
  <si>
    <t>名古屋商業</t>
    <rPh sb="0" eb="3">
      <t>ナゴヤ</t>
    </rPh>
    <rPh sb="3" eb="5">
      <t>ショウギョウ</t>
    </rPh>
    <phoneticPr fontId="15"/>
  </si>
  <si>
    <t>名古屋聾</t>
    <rPh sb="0" eb="3">
      <t>ナゴヤ</t>
    </rPh>
    <rPh sb="3" eb="4">
      <t>ロウ</t>
    </rPh>
    <phoneticPr fontId="14"/>
  </si>
  <si>
    <t>名古屋大学付属</t>
    <rPh sb="0" eb="3">
      <t>ナゴヤ</t>
    </rPh>
    <rPh sb="3" eb="5">
      <t>ダイガク</t>
    </rPh>
    <rPh sb="5" eb="7">
      <t>フゾク</t>
    </rPh>
    <phoneticPr fontId="14"/>
  </si>
  <si>
    <t>四日市工業</t>
    <rPh sb="0" eb="3">
      <t>ヨッカイチ</t>
    </rPh>
    <rPh sb="3" eb="5">
      <t>コウギョウ</t>
    </rPh>
    <phoneticPr fontId="15"/>
  </si>
  <si>
    <t>津工業</t>
    <rPh sb="0" eb="1">
      <t>ツ</t>
    </rPh>
    <rPh sb="1" eb="3">
      <t>コウギョウ</t>
    </rPh>
    <phoneticPr fontId="9"/>
  </si>
  <si>
    <t>久居</t>
    <rPh sb="0" eb="2">
      <t>ヒサイ</t>
    </rPh>
    <phoneticPr fontId="14"/>
  </si>
  <si>
    <t>あけぼの学園</t>
    <rPh sb="4" eb="6">
      <t>ガクエン</t>
    </rPh>
    <phoneticPr fontId="14"/>
  </si>
  <si>
    <t>名張</t>
    <rPh sb="0" eb="2">
      <t>ナバリ</t>
    </rPh>
    <phoneticPr fontId="14"/>
  </si>
  <si>
    <t>名張青峰</t>
    <rPh sb="0" eb="2">
      <t>ナバリ</t>
    </rPh>
    <rPh sb="2" eb="3">
      <t>アオ</t>
    </rPh>
    <rPh sb="3" eb="4">
      <t>ホウ</t>
    </rPh>
    <phoneticPr fontId="14"/>
  </si>
  <si>
    <t>桜丘</t>
    <rPh sb="0" eb="1">
      <t>サクラ</t>
    </rPh>
    <rPh sb="1" eb="2">
      <t>オカ</t>
    </rPh>
    <phoneticPr fontId="14"/>
  </si>
  <si>
    <t>青山</t>
    <rPh sb="0" eb="2">
      <t>アオヤマ</t>
    </rPh>
    <phoneticPr fontId="3"/>
  </si>
  <si>
    <t>セントヨゼフ女学園</t>
    <rPh sb="6" eb="9">
      <t>ジョガクエン</t>
    </rPh>
    <phoneticPr fontId="14"/>
  </si>
  <si>
    <t>鈴鹿</t>
    <rPh sb="0" eb="2">
      <t>スズカ</t>
    </rPh>
    <phoneticPr fontId="14"/>
  </si>
  <si>
    <t>高田</t>
    <rPh sb="0" eb="2">
      <t>タカダ</t>
    </rPh>
    <phoneticPr fontId="14"/>
  </si>
  <si>
    <t>鈴鹿高専</t>
    <rPh sb="0" eb="2">
      <t>スズカ</t>
    </rPh>
    <rPh sb="2" eb="4">
      <t>コウセン</t>
    </rPh>
    <phoneticPr fontId="15"/>
  </si>
  <si>
    <t>近大高専</t>
    <rPh sb="0" eb="2">
      <t>キンダイ</t>
    </rPh>
    <rPh sb="2" eb="4">
      <t>コウセン</t>
    </rPh>
    <phoneticPr fontId="14"/>
  </si>
  <si>
    <t>松阪</t>
    <rPh sb="0" eb="2">
      <t>マツサカ</t>
    </rPh>
    <phoneticPr fontId="15"/>
  </si>
  <si>
    <t>松阪工業</t>
    <rPh sb="0" eb="2">
      <t>マツサカ</t>
    </rPh>
    <rPh sb="2" eb="4">
      <t>コウギョウ</t>
    </rPh>
    <phoneticPr fontId="14"/>
  </si>
  <si>
    <t>飯南</t>
    <rPh sb="0" eb="2">
      <t>イイナン</t>
    </rPh>
    <phoneticPr fontId="14"/>
  </si>
  <si>
    <t>高島</t>
    <phoneticPr fontId="6"/>
  </si>
  <si>
    <t>堅田</t>
    <phoneticPr fontId="6"/>
  </si>
  <si>
    <t>大津商業</t>
    <phoneticPr fontId="6"/>
  </si>
  <si>
    <t>大津</t>
    <phoneticPr fontId="6"/>
  </si>
  <si>
    <t>膳所</t>
    <phoneticPr fontId="6"/>
  </si>
  <si>
    <t>東大津</t>
    <phoneticPr fontId="6"/>
  </si>
  <si>
    <t>玉川</t>
    <phoneticPr fontId="6"/>
  </si>
  <si>
    <t>光泉</t>
    <phoneticPr fontId="6"/>
  </si>
  <si>
    <t>栗東</t>
    <phoneticPr fontId="15"/>
  </si>
  <si>
    <t>国際情報</t>
    <phoneticPr fontId="6"/>
  </si>
  <si>
    <t>守山北</t>
    <phoneticPr fontId="6"/>
  </si>
  <si>
    <t>石部</t>
    <phoneticPr fontId="6"/>
  </si>
  <si>
    <t>水口東</t>
    <phoneticPr fontId="6"/>
  </si>
  <si>
    <t>甲南</t>
    <phoneticPr fontId="6"/>
  </si>
  <si>
    <t>能登川</t>
    <phoneticPr fontId="6"/>
  </si>
  <si>
    <t>彦根工業</t>
    <phoneticPr fontId="6"/>
  </si>
  <si>
    <t>近江</t>
    <phoneticPr fontId="6"/>
  </si>
  <si>
    <t>米原</t>
    <phoneticPr fontId="6"/>
  </si>
  <si>
    <t>伊吹</t>
    <phoneticPr fontId="6"/>
  </si>
  <si>
    <t>八日市南</t>
    <rPh sb="0" eb="3">
      <t>ヨウカイチ</t>
    </rPh>
    <rPh sb="3" eb="4">
      <t>ミナミ</t>
    </rPh>
    <phoneticPr fontId="6"/>
  </si>
  <si>
    <t>近江兄弟社</t>
    <rPh sb="0" eb="2">
      <t>オウミ</t>
    </rPh>
    <rPh sb="2" eb="4">
      <t>キョウダイ</t>
    </rPh>
    <rPh sb="4" eb="5">
      <t>シャ</t>
    </rPh>
    <phoneticPr fontId="6"/>
  </si>
  <si>
    <t>立命館守山</t>
    <rPh sb="0" eb="3">
      <t>リツメイカン</t>
    </rPh>
    <rPh sb="3" eb="5">
      <t>モリヤマ</t>
    </rPh>
    <phoneticPr fontId="9"/>
  </si>
  <si>
    <t>山城</t>
    <rPh sb="0" eb="2">
      <t>ヤマシロ</t>
    </rPh>
    <phoneticPr fontId="6"/>
  </si>
  <si>
    <t>鴨沂</t>
    <rPh sb="0" eb="1">
      <t>カモ</t>
    </rPh>
    <rPh sb="1" eb="2">
      <t>キ</t>
    </rPh>
    <phoneticPr fontId="6"/>
  </si>
  <si>
    <t>洛北</t>
    <rPh sb="0" eb="1">
      <t>ラク</t>
    </rPh>
    <rPh sb="1" eb="2">
      <t>キタ</t>
    </rPh>
    <phoneticPr fontId="6"/>
  </si>
  <si>
    <t>洛東</t>
    <rPh sb="0" eb="1">
      <t>ラク</t>
    </rPh>
    <rPh sb="1" eb="2">
      <t>ヒガシ</t>
    </rPh>
    <phoneticPr fontId="6"/>
  </si>
  <si>
    <t>鳥羽</t>
    <rPh sb="0" eb="2">
      <t>トバ</t>
    </rPh>
    <phoneticPr fontId="6"/>
  </si>
  <si>
    <t>桂</t>
    <rPh sb="0" eb="1">
      <t>カツラ</t>
    </rPh>
    <phoneticPr fontId="6"/>
  </si>
  <si>
    <t>洛西</t>
    <rPh sb="0" eb="1">
      <t>ラク</t>
    </rPh>
    <rPh sb="1" eb="2">
      <t>ニシ</t>
    </rPh>
    <phoneticPr fontId="6"/>
  </si>
  <si>
    <t>桃山</t>
    <rPh sb="0" eb="2">
      <t>モモヤマ</t>
    </rPh>
    <phoneticPr fontId="6"/>
  </si>
  <si>
    <t>東稜</t>
    <rPh sb="0" eb="1">
      <t>ヒガシ</t>
    </rPh>
    <rPh sb="1" eb="2">
      <t>リョウ</t>
    </rPh>
    <phoneticPr fontId="15"/>
  </si>
  <si>
    <t>洛水</t>
    <rPh sb="0" eb="1">
      <t>ラク</t>
    </rPh>
    <rPh sb="1" eb="2">
      <t>ミズ</t>
    </rPh>
    <phoneticPr fontId="6"/>
  </si>
  <si>
    <t>京都すばる</t>
    <rPh sb="0" eb="2">
      <t>キョウト</t>
    </rPh>
    <phoneticPr fontId="6"/>
  </si>
  <si>
    <t>西乙訓</t>
    <rPh sb="0" eb="1">
      <t>ニシ</t>
    </rPh>
    <rPh sb="1" eb="3">
      <t>オトクニ</t>
    </rPh>
    <phoneticPr fontId="6"/>
  </si>
  <si>
    <t>東宇治</t>
    <rPh sb="0" eb="1">
      <t>ヒガシ</t>
    </rPh>
    <rPh sb="1" eb="3">
      <t>ウジ</t>
    </rPh>
    <phoneticPr fontId="6"/>
  </si>
  <si>
    <t>田辺</t>
    <rPh sb="0" eb="2">
      <t>タナベ</t>
    </rPh>
    <phoneticPr fontId="6"/>
  </si>
  <si>
    <t>南陽</t>
    <rPh sb="0" eb="2">
      <t>ナンヨウ</t>
    </rPh>
    <phoneticPr fontId="6"/>
  </si>
  <si>
    <t>亀岡</t>
    <rPh sb="0" eb="2">
      <t>カメオカ</t>
    </rPh>
    <phoneticPr fontId="6"/>
  </si>
  <si>
    <t>園部</t>
    <rPh sb="0" eb="2">
      <t>ソノベ</t>
    </rPh>
    <phoneticPr fontId="6"/>
  </si>
  <si>
    <t>農芸</t>
    <rPh sb="0" eb="2">
      <t>ノウゲイ</t>
    </rPh>
    <phoneticPr fontId="6"/>
  </si>
  <si>
    <t>京都工学院</t>
    <rPh sb="0" eb="2">
      <t>キョウト</t>
    </rPh>
    <rPh sb="2" eb="4">
      <t>コウガク</t>
    </rPh>
    <rPh sb="4" eb="5">
      <t>イン</t>
    </rPh>
    <phoneticPr fontId="9"/>
  </si>
  <si>
    <t>堀川</t>
    <rPh sb="0" eb="2">
      <t>ホリカワ</t>
    </rPh>
    <phoneticPr fontId="14"/>
  </si>
  <si>
    <t>日吉ケ丘</t>
    <rPh sb="0" eb="2">
      <t>ヒヨシ</t>
    </rPh>
    <rPh sb="3" eb="4">
      <t>オカ</t>
    </rPh>
    <phoneticPr fontId="6"/>
  </si>
  <si>
    <t>大教大天王寺</t>
    <phoneticPr fontId="6"/>
  </si>
  <si>
    <t>大教大池田</t>
    <phoneticPr fontId="6"/>
  </si>
  <si>
    <t>大教大平野</t>
    <phoneticPr fontId="6"/>
  </si>
  <si>
    <t>北野</t>
    <phoneticPr fontId="6"/>
  </si>
  <si>
    <t>東淀川</t>
    <phoneticPr fontId="6"/>
  </si>
  <si>
    <t>西淀川</t>
    <phoneticPr fontId="6"/>
  </si>
  <si>
    <t>池田</t>
    <phoneticPr fontId="6"/>
  </si>
  <si>
    <t>渋谷</t>
    <phoneticPr fontId="6"/>
  </si>
  <si>
    <t>池田北</t>
    <phoneticPr fontId="6"/>
  </si>
  <si>
    <t>豊中</t>
    <phoneticPr fontId="15"/>
  </si>
  <si>
    <t>桜塚</t>
    <phoneticPr fontId="6"/>
  </si>
  <si>
    <t>千里青雲</t>
    <phoneticPr fontId="6"/>
  </si>
  <si>
    <t>豊島</t>
    <phoneticPr fontId="6"/>
  </si>
  <si>
    <t>刀根山</t>
    <phoneticPr fontId="6"/>
  </si>
  <si>
    <t>能勢</t>
    <phoneticPr fontId="6"/>
  </si>
  <si>
    <t>箕面</t>
    <phoneticPr fontId="6"/>
  </si>
  <si>
    <t>北淀</t>
    <phoneticPr fontId="6"/>
  </si>
  <si>
    <t>春日丘</t>
    <phoneticPr fontId="6"/>
  </si>
  <si>
    <t>茨木</t>
    <phoneticPr fontId="6"/>
  </si>
  <si>
    <t>茨木西</t>
    <phoneticPr fontId="6"/>
  </si>
  <si>
    <t>北摂つばさ</t>
    <phoneticPr fontId="6"/>
  </si>
  <si>
    <t>福井</t>
    <phoneticPr fontId="6"/>
  </si>
  <si>
    <t>吹田</t>
    <phoneticPr fontId="6"/>
  </si>
  <si>
    <t>千里</t>
    <phoneticPr fontId="6"/>
  </si>
  <si>
    <t>吹田東</t>
    <phoneticPr fontId="6"/>
  </si>
  <si>
    <t>北千里</t>
    <phoneticPr fontId="9"/>
  </si>
  <si>
    <t>山田</t>
    <phoneticPr fontId="6"/>
  </si>
  <si>
    <t>槻の木</t>
    <phoneticPr fontId="14"/>
  </si>
  <si>
    <t>三島</t>
    <phoneticPr fontId="6"/>
  </si>
  <si>
    <t>関西福祉</t>
    <phoneticPr fontId="6"/>
  </si>
  <si>
    <t>東大阪大柏原</t>
    <phoneticPr fontId="6"/>
  </si>
  <si>
    <t>女子短</t>
    <phoneticPr fontId="6"/>
  </si>
  <si>
    <t>清教学園</t>
    <phoneticPr fontId="6"/>
  </si>
  <si>
    <t>賢明学院</t>
    <phoneticPr fontId="6"/>
  </si>
  <si>
    <t>大商大堺</t>
    <phoneticPr fontId="6"/>
  </si>
  <si>
    <t>羽衣学園</t>
    <phoneticPr fontId="6"/>
  </si>
  <si>
    <t>清風南海</t>
    <phoneticPr fontId="6"/>
  </si>
  <si>
    <t>近大泉州</t>
    <phoneticPr fontId="6"/>
  </si>
  <si>
    <t>東海大仰星</t>
    <phoneticPr fontId="15"/>
  </si>
  <si>
    <t>金光大阪</t>
    <phoneticPr fontId="6"/>
  </si>
  <si>
    <t>帝塚山泉ヶ丘</t>
    <phoneticPr fontId="6"/>
  </si>
  <si>
    <t>四天王寺羽曳丘</t>
    <phoneticPr fontId="6"/>
  </si>
  <si>
    <t>大阪青凌</t>
    <phoneticPr fontId="6"/>
  </si>
  <si>
    <t>金光八尾</t>
    <phoneticPr fontId="6"/>
  </si>
  <si>
    <t>初芝富田林</t>
    <phoneticPr fontId="6"/>
  </si>
  <si>
    <t>大体大浪商</t>
    <phoneticPr fontId="6"/>
  </si>
  <si>
    <t>大阪桐蔭</t>
    <phoneticPr fontId="6"/>
  </si>
  <si>
    <t>上宮太子</t>
    <phoneticPr fontId="6"/>
  </si>
  <si>
    <t>大阪朝高</t>
    <phoneticPr fontId="6"/>
  </si>
  <si>
    <t>大阪学芸中等</t>
    <phoneticPr fontId="6"/>
  </si>
  <si>
    <t>金剛学園</t>
    <phoneticPr fontId="6"/>
  </si>
  <si>
    <t>藍野</t>
    <phoneticPr fontId="6"/>
  </si>
  <si>
    <t>関大高等部</t>
    <phoneticPr fontId="6"/>
  </si>
  <si>
    <t>四天王寺学園</t>
    <phoneticPr fontId="6"/>
  </si>
  <si>
    <t>咲洲</t>
    <phoneticPr fontId="9"/>
  </si>
  <si>
    <t>成城</t>
    <phoneticPr fontId="6"/>
  </si>
  <si>
    <t>箕面東</t>
    <phoneticPr fontId="14"/>
  </si>
  <si>
    <t>和泉総合</t>
    <phoneticPr fontId="6"/>
  </si>
  <si>
    <t>関学</t>
    <phoneticPr fontId="6"/>
  </si>
  <si>
    <t>甲陽</t>
    <phoneticPr fontId="6"/>
  </si>
  <si>
    <t>仁川</t>
    <phoneticPr fontId="6"/>
  </si>
  <si>
    <t>報徳</t>
    <phoneticPr fontId="6"/>
  </si>
  <si>
    <t>女学院</t>
    <phoneticPr fontId="6"/>
  </si>
  <si>
    <t>武庫川大附</t>
    <phoneticPr fontId="6"/>
  </si>
  <si>
    <t>夙川</t>
    <phoneticPr fontId="6"/>
  </si>
  <si>
    <t>西宮南</t>
    <phoneticPr fontId="6"/>
  </si>
  <si>
    <t>西宮東</t>
    <phoneticPr fontId="6"/>
  </si>
  <si>
    <t>西宮北</t>
    <phoneticPr fontId="15"/>
  </si>
  <si>
    <t>西宮今津</t>
    <phoneticPr fontId="6"/>
  </si>
  <si>
    <t>県西宮</t>
    <phoneticPr fontId="6"/>
  </si>
  <si>
    <t>市立西宮</t>
    <rPh sb="0" eb="2">
      <t>イチリツ</t>
    </rPh>
    <rPh sb="2" eb="4">
      <t>ニシノミヤ</t>
    </rPh>
    <phoneticPr fontId="6"/>
  </si>
  <si>
    <t>鳴尾</t>
    <phoneticPr fontId="6"/>
  </si>
  <si>
    <t>園田</t>
    <phoneticPr fontId="6"/>
  </si>
  <si>
    <t>尼崎北</t>
    <phoneticPr fontId="6"/>
  </si>
  <si>
    <t>尼崎稲園</t>
    <phoneticPr fontId="6"/>
  </si>
  <si>
    <t>武庫荘総合</t>
    <phoneticPr fontId="6"/>
  </si>
  <si>
    <t>芦屋学園</t>
    <phoneticPr fontId="6"/>
  </si>
  <si>
    <t>県国際</t>
    <phoneticPr fontId="6"/>
  </si>
  <si>
    <t>芦屋</t>
    <phoneticPr fontId="6"/>
  </si>
  <si>
    <t>県伊丹</t>
    <phoneticPr fontId="6"/>
  </si>
  <si>
    <t>市立伊丹</t>
    <rPh sb="0" eb="2">
      <t>イチリツ</t>
    </rPh>
    <rPh sb="2" eb="4">
      <t>イタミ</t>
    </rPh>
    <phoneticPr fontId="6"/>
  </si>
  <si>
    <t>伊丹北</t>
    <phoneticPr fontId="6"/>
  </si>
  <si>
    <t>伊丹西</t>
    <phoneticPr fontId="9"/>
  </si>
  <si>
    <t>雲雀丘</t>
    <phoneticPr fontId="6"/>
  </si>
  <si>
    <t>小林聖心</t>
    <phoneticPr fontId="14"/>
  </si>
  <si>
    <t>宝塚</t>
    <phoneticPr fontId="6"/>
  </si>
  <si>
    <t>宝塚東</t>
    <phoneticPr fontId="6"/>
  </si>
  <si>
    <t>宝塚西</t>
    <phoneticPr fontId="4"/>
  </si>
  <si>
    <t>宝塚北</t>
    <phoneticPr fontId="4"/>
  </si>
  <si>
    <t>川西明峰</t>
    <phoneticPr fontId="4"/>
  </si>
  <si>
    <t>川西緑台</t>
    <phoneticPr fontId="4"/>
  </si>
  <si>
    <t>川西北陵</t>
    <phoneticPr fontId="8"/>
  </si>
  <si>
    <t>猪名川</t>
    <phoneticPr fontId="4"/>
  </si>
  <si>
    <t>西宮甲山</t>
    <phoneticPr fontId="4"/>
  </si>
  <si>
    <t>県尼崎工</t>
    <phoneticPr fontId="4"/>
  </si>
  <si>
    <t>百合</t>
    <phoneticPr fontId="9"/>
  </si>
  <si>
    <t>西宮甲英</t>
    <phoneticPr fontId="4"/>
  </si>
  <si>
    <t>芦屋中等</t>
    <phoneticPr fontId="9"/>
  </si>
  <si>
    <t>阪神支援</t>
    <phoneticPr fontId="4"/>
  </si>
  <si>
    <t>神港学園</t>
    <phoneticPr fontId="4"/>
  </si>
  <si>
    <t>神戸山手</t>
    <phoneticPr fontId="6"/>
  </si>
  <si>
    <t>葺合</t>
    <phoneticPr fontId="4"/>
  </si>
  <si>
    <t>六甲</t>
    <phoneticPr fontId="4"/>
  </si>
  <si>
    <t>松蔭</t>
    <phoneticPr fontId="9"/>
  </si>
  <si>
    <t>神戸</t>
    <phoneticPr fontId="9"/>
  </si>
  <si>
    <t>灘</t>
    <phoneticPr fontId="9"/>
  </si>
  <si>
    <t>甲南女</t>
    <phoneticPr fontId="8"/>
  </si>
  <si>
    <t>御影</t>
    <phoneticPr fontId="9"/>
  </si>
  <si>
    <t>東灘</t>
    <phoneticPr fontId="9"/>
  </si>
  <si>
    <t>育英</t>
    <phoneticPr fontId="9"/>
  </si>
  <si>
    <t>長田</t>
    <phoneticPr fontId="4"/>
  </si>
  <si>
    <t>星陵</t>
    <phoneticPr fontId="4"/>
  </si>
  <si>
    <t>兵庫</t>
    <phoneticPr fontId="4"/>
  </si>
  <si>
    <t>滝川</t>
    <phoneticPr fontId="4"/>
  </si>
  <si>
    <t>啓明</t>
    <phoneticPr fontId="4"/>
  </si>
  <si>
    <t>北須磨</t>
    <phoneticPr fontId="4"/>
  </si>
  <si>
    <t>須磨東</t>
    <phoneticPr fontId="4"/>
  </si>
  <si>
    <t>須磨友が丘</t>
    <phoneticPr fontId="4"/>
  </si>
  <si>
    <t>生駒</t>
    <rPh sb="0" eb="2">
      <t>イコマ</t>
    </rPh>
    <phoneticPr fontId="15"/>
  </si>
  <si>
    <t>奈良学園登美ケ丘</t>
    <rPh sb="0" eb="2">
      <t>ナラ</t>
    </rPh>
    <rPh sb="2" eb="4">
      <t>ガクエン</t>
    </rPh>
    <rPh sb="4" eb="8">
      <t>トミガオカ</t>
    </rPh>
    <phoneticPr fontId="9"/>
  </si>
  <si>
    <t>初芝橋本</t>
    <rPh sb="0" eb="2">
      <t>ハツシバ</t>
    </rPh>
    <rPh sb="2" eb="4">
      <t>ハシモト</t>
    </rPh>
    <phoneticPr fontId="6"/>
  </si>
  <si>
    <t>紀北農芸</t>
    <rPh sb="0" eb="2">
      <t>キホク</t>
    </rPh>
    <rPh sb="2" eb="4">
      <t>ノウゲイ</t>
    </rPh>
    <phoneticPr fontId="6"/>
  </si>
  <si>
    <t>貴志川</t>
    <rPh sb="0" eb="3">
      <t>キシガワ</t>
    </rPh>
    <phoneticPr fontId="6"/>
  </si>
  <si>
    <t>開智</t>
    <rPh sb="0" eb="1">
      <t>カイ</t>
    </rPh>
    <rPh sb="1" eb="2">
      <t>チ</t>
    </rPh>
    <phoneticPr fontId="6"/>
  </si>
  <si>
    <t>和歌山北</t>
    <rPh sb="0" eb="3">
      <t>ワカヤマ</t>
    </rPh>
    <rPh sb="3" eb="4">
      <t>キタ</t>
    </rPh>
    <phoneticPr fontId="6"/>
  </si>
  <si>
    <t>近畿大学附属和歌山</t>
    <rPh sb="0" eb="9">
      <t>キンキダイガクフゾクワカヤマ</t>
    </rPh>
    <phoneticPr fontId="6"/>
  </si>
  <si>
    <t>和歌山東</t>
    <rPh sb="0" eb="3">
      <t>ワカヤマ</t>
    </rPh>
    <rPh sb="3" eb="4">
      <t>ヒガシ</t>
    </rPh>
    <phoneticPr fontId="6"/>
  </si>
  <si>
    <t>桐蔭</t>
    <rPh sb="0" eb="2">
      <t>トウイン</t>
    </rPh>
    <phoneticPr fontId="15"/>
  </si>
  <si>
    <t>和歌山商業</t>
    <rPh sb="0" eb="3">
      <t>ワカヤマ</t>
    </rPh>
    <rPh sb="3" eb="5">
      <t>ショウギョウ</t>
    </rPh>
    <phoneticPr fontId="6"/>
  </si>
  <si>
    <t>星林</t>
    <rPh sb="0" eb="1">
      <t>ホシ</t>
    </rPh>
    <rPh sb="1" eb="2">
      <t>ハヤシ</t>
    </rPh>
    <phoneticPr fontId="6"/>
  </si>
  <si>
    <t>海南</t>
    <rPh sb="0" eb="2">
      <t>カイナン</t>
    </rPh>
    <phoneticPr fontId="6"/>
  </si>
  <si>
    <t>日高</t>
    <rPh sb="0" eb="2">
      <t>ヒダカ</t>
    </rPh>
    <phoneticPr fontId="6"/>
  </si>
  <si>
    <t>和歌山工業高等専門学校</t>
    <rPh sb="0" eb="3">
      <t>ワカヤマ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6"/>
  </si>
  <si>
    <t>慶風</t>
    <rPh sb="0" eb="1">
      <t>ケイ</t>
    </rPh>
    <rPh sb="1" eb="2">
      <t>フウ</t>
    </rPh>
    <phoneticPr fontId="6"/>
  </si>
  <si>
    <t>和歌山工業</t>
    <rPh sb="0" eb="3">
      <t>ワカヤマ</t>
    </rPh>
    <rPh sb="3" eb="5">
      <t>コウギョウ</t>
    </rPh>
    <phoneticPr fontId="6"/>
  </si>
  <si>
    <t>粉河</t>
    <rPh sb="0" eb="2">
      <t>コカワ</t>
    </rPh>
    <phoneticPr fontId="6"/>
  </si>
  <si>
    <t>和歌山信愛</t>
    <rPh sb="0" eb="3">
      <t>ワカヤマ</t>
    </rPh>
    <rPh sb="3" eb="5">
      <t>シンアイ</t>
    </rPh>
    <phoneticPr fontId="6"/>
  </si>
  <si>
    <t>鳥取東</t>
    <rPh sb="0" eb="2">
      <t>トットリ</t>
    </rPh>
    <rPh sb="2" eb="3">
      <t>ヒガシ</t>
    </rPh>
    <phoneticPr fontId="6"/>
  </si>
  <si>
    <t>鳥取西</t>
    <rPh sb="0" eb="2">
      <t>トットリ</t>
    </rPh>
    <rPh sb="2" eb="3">
      <t>ニシ</t>
    </rPh>
    <phoneticPr fontId="6"/>
  </si>
  <si>
    <t>鳥取工業</t>
    <rPh sb="0" eb="2">
      <t>トットリ</t>
    </rPh>
    <rPh sb="2" eb="4">
      <t>コウギョウ</t>
    </rPh>
    <phoneticPr fontId="6"/>
  </si>
  <si>
    <t>鳥取湖陵</t>
    <rPh sb="0" eb="2">
      <t>トットリ</t>
    </rPh>
    <rPh sb="2" eb="4">
      <t>コリョウ</t>
    </rPh>
    <phoneticPr fontId="6"/>
  </si>
  <si>
    <t>八頭</t>
    <rPh sb="0" eb="2">
      <t>ヤズ</t>
    </rPh>
    <phoneticPr fontId="6"/>
  </si>
  <si>
    <t>岩美</t>
    <phoneticPr fontId="6"/>
  </si>
  <si>
    <t>鳥取城北</t>
    <phoneticPr fontId="6"/>
  </si>
  <si>
    <t>倉吉東</t>
    <rPh sb="0" eb="2">
      <t>クラヨシ</t>
    </rPh>
    <rPh sb="2" eb="3">
      <t>ヒガシ</t>
    </rPh>
    <phoneticPr fontId="6"/>
  </si>
  <si>
    <t>鳥取中央育英</t>
    <rPh sb="0" eb="2">
      <t>トットリ</t>
    </rPh>
    <phoneticPr fontId="6"/>
  </si>
  <si>
    <t>米子東</t>
    <rPh sb="0" eb="2">
      <t>ヨナゴ</t>
    </rPh>
    <rPh sb="2" eb="3">
      <t>ヒガシ</t>
    </rPh>
    <phoneticPr fontId="15"/>
  </si>
  <si>
    <t>米子西</t>
    <rPh sb="0" eb="2">
      <t>ヨナゴ</t>
    </rPh>
    <rPh sb="2" eb="3">
      <t>ニシ</t>
    </rPh>
    <phoneticPr fontId="6"/>
  </si>
  <si>
    <t>米子</t>
    <rPh sb="0" eb="2">
      <t>ヨナゴ</t>
    </rPh>
    <phoneticPr fontId="6"/>
  </si>
  <si>
    <t>米子工業</t>
    <rPh sb="0" eb="2">
      <t>ヨナゴ</t>
    </rPh>
    <rPh sb="2" eb="4">
      <t>コウギョウ</t>
    </rPh>
    <phoneticPr fontId="6"/>
  </si>
  <si>
    <t>境</t>
    <rPh sb="0" eb="1">
      <t>サカイ</t>
    </rPh>
    <phoneticPr fontId="6"/>
  </si>
  <si>
    <t>境港総技</t>
    <rPh sb="0" eb="2">
      <t>サカイミナト</t>
    </rPh>
    <rPh sb="2" eb="3">
      <t>フサ</t>
    </rPh>
    <rPh sb="3" eb="4">
      <t>ギ</t>
    </rPh>
    <phoneticPr fontId="6"/>
  </si>
  <si>
    <t>米子高専</t>
    <rPh sb="0" eb="2">
      <t>ヨナゴ</t>
    </rPh>
    <rPh sb="2" eb="4">
      <t>コウセン</t>
    </rPh>
    <phoneticPr fontId="6"/>
  </si>
  <si>
    <t>米子北</t>
    <rPh sb="0" eb="2">
      <t>ヨナゴ</t>
    </rPh>
    <rPh sb="2" eb="3">
      <t>キタ</t>
    </rPh>
    <phoneticPr fontId="6"/>
  </si>
  <si>
    <t>米子北斗</t>
    <rPh sb="0" eb="2">
      <t>ヨナゴ</t>
    </rPh>
    <rPh sb="2" eb="4">
      <t>ホクト</t>
    </rPh>
    <phoneticPr fontId="6"/>
  </si>
  <si>
    <t>松江高専</t>
    <rPh sb="0" eb="2">
      <t>マツエ</t>
    </rPh>
    <rPh sb="2" eb="4">
      <t>コウセン</t>
    </rPh>
    <phoneticPr fontId="15"/>
  </si>
  <si>
    <t>岡山朝日</t>
    <phoneticPr fontId="6"/>
  </si>
  <si>
    <t>岡山操山</t>
    <phoneticPr fontId="6"/>
  </si>
  <si>
    <t>岡山大安寺中等教育</t>
    <rPh sb="0" eb="2">
      <t>オカヤマ</t>
    </rPh>
    <rPh sb="2" eb="5">
      <t>ダイアンジ</t>
    </rPh>
    <rPh sb="5" eb="7">
      <t>チュウトウ</t>
    </rPh>
    <rPh sb="7" eb="9">
      <t>キョウイク</t>
    </rPh>
    <phoneticPr fontId="6"/>
  </si>
  <si>
    <t>岡山芳泉</t>
    <phoneticPr fontId="6"/>
  </si>
  <si>
    <t>岡山一宮</t>
    <phoneticPr fontId="6"/>
  </si>
  <si>
    <t>岡山城東</t>
    <phoneticPr fontId="6"/>
  </si>
  <si>
    <t>岡山工業</t>
    <phoneticPr fontId="6"/>
  </si>
  <si>
    <t>東岡山工業</t>
    <phoneticPr fontId="6"/>
  </si>
  <si>
    <t>玉野光南</t>
    <phoneticPr fontId="6"/>
  </si>
  <si>
    <t>倉敷鷲羽</t>
    <rPh sb="0" eb="2">
      <t>クラシキ</t>
    </rPh>
    <rPh sb="2" eb="4">
      <t>ワシュウ</t>
    </rPh>
    <phoneticPr fontId="15"/>
  </si>
  <si>
    <t>倉敷青陵</t>
    <phoneticPr fontId="6"/>
  </si>
  <si>
    <t>倉敷天城</t>
    <phoneticPr fontId="6"/>
  </si>
  <si>
    <t>倉敷南</t>
    <phoneticPr fontId="6"/>
  </si>
  <si>
    <t>倉敷工業</t>
    <phoneticPr fontId="6"/>
  </si>
  <si>
    <t>笠岡工業</t>
    <phoneticPr fontId="6"/>
  </si>
  <si>
    <t>総社</t>
    <phoneticPr fontId="6"/>
  </si>
  <si>
    <t>総社南</t>
    <phoneticPr fontId="6"/>
  </si>
  <si>
    <t>広島皆実高等学校</t>
    <rPh sb="0" eb="1">
      <t>ヒロ</t>
    </rPh>
    <phoneticPr fontId="6"/>
  </si>
  <si>
    <t>広島観音高等学校</t>
    <phoneticPr fontId="6"/>
  </si>
  <si>
    <t>広島国泰寺高等学校</t>
    <phoneticPr fontId="6"/>
  </si>
  <si>
    <t>広島工業高等学校</t>
    <phoneticPr fontId="6"/>
  </si>
  <si>
    <t>市立基町高等学校</t>
    <phoneticPr fontId="6"/>
  </si>
  <si>
    <t>市立舟入高等学校</t>
    <phoneticPr fontId="6"/>
  </si>
  <si>
    <t>市立広島工業高等学校</t>
    <phoneticPr fontId="6"/>
  </si>
  <si>
    <t>市立広島商業高等学校</t>
    <phoneticPr fontId="6"/>
  </si>
  <si>
    <t>海田高等学校</t>
    <phoneticPr fontId="6"/>
  </si>
  <si>
    <t>可部高等学校</t>
    <phoneticPr fontId="15"/>
  </si>
  <si>
    <t>廿日市高等学校</t>
    <phoneticPr fontId="6"/>
  </si>
  <si>
    <t>宮島工業高等学校</t>
    <phoneticPr fontId="6"/>
  </si>
  <si>
    <t>五日市高等学校</t>
    <phoneticPr fontId="6"/>
  </si>
  <si>
    <t>広島大学附属高等学校</t>
    <phoneticPr fontId="6"/>
  </si>
  <si>
    <t>安古市高等学校</t>
    <phoneticPr fontId="6"/>
  </si>
  <si>
    <t>高陽高等学校</t>
    <phoneticPr fontId="6"/>
  </si>
  <si>
    <t>広島井口高等学校</t>
    <phoneticPr fontId="6"/>
  </si>
  <si>
    <t>安芸府中高等学校</t>
    <phoneticPr fontId="6"/>
  </si>
  <si>
    <t>修道高等学校</t>
    <phoneticPr fontId="6"/>
  </si>
  <si>
    <t>安田女子高等学校</t>
    <phoneticPr fontId="6"/>
  </si>
  <si>
    <t>岩国</t>
    <phoneticPr fontId="6"/>
  </si>
  <si>
    <t>岩国広瀬</t>
    <rPh sb="0" eb="2">
      <t>イワクニ</t>
    </rPh>
    <rPh sb="2" eb="4">
      <t>ヒロセ</t>
    </rPh>
    <phoneticPr fontId="6"/>
  </si>
  <si>
    <t>岩国工業</t>
    <rPh sb="0" eb="2">
      <t>イワクニ</t>
    </rPh>
    <rPh sb="2" eb="4">
      <t>コウギョウ</t>
    </rPh>
    <phoneticPr fontId="6"/>
  </si>
  <si>
    <t>高森</t>
    <phoneticPr fontId="6"/>
  </si>
  <si>
    <t>田布施農工</t>
    <rPh sb="3" eb="4">
      <t>ノウ</t>
    </rPh>
    <phoneticPr fontId="6"/>
  </si>
  <si>
    <t>高水</t>
    <rPh sb="0" eb="2">
      <t>タカミズ</t>
    </rPh>
    <phoneticPr fontId="6"/>
  </si>
  <si>
    <t>光丘</t>
    <phoneticPr fontId="6"/>
  </si>
  <si>
    <t>華陵</t>
    <phoneticPr fontId="6"/>
  </si>
  <si>
    <t>徳山鹿野</t>
    <rPh sb="0" eb="2">
      <t>トクヤマ</t>
    </rPh>
    <rPh sb="2" eb="4">
      <t>カノ</t>
    </rPh>
    <phoneticPr fontId="6"/>
  </si>
  <si>
    <t>徳山高専</t>
    <rPh sb="0" eb="2">
      <t>トクヤマ</t>
    </rPh>
    <rPh sb="2" eb="4">
      <t>コウセン</t>
    </rPh>
    <phoneticPr fontId="15"/>
  </si>
  <si>
    <t>徳山</t>
    <rPh sb="0" eb="2">
      <t>トクヤマ</t>
    </rPh>
    <phoneticPr fontId="6"/>
  </si>
  <si>
    <t>防府</t>
    <phoneticPr fontId="6"/>
  </si>
  <si>
    <t>防府西</t>
    <phoneticPr fontId="6"/>
  </si>
  <si>
    <t>防府商工</t>
    <rPh sb="2" eb="4">
      <t>ショウコウ</t>
    </rPh>
    <phoneticPr fontId="6"/>
  </si>
  <si>
    <t>誠英</t>
    <rPh sb="0" eb="2">
      <t>セイエイ</t>
    </rPh>
    <phoneticPr fontId="6"/>
  </si>
  <si>
    <t>山口</t>
    <phoneticPr fontId="6"/>
  </si>
  <si>
    <t xml:space="preserve">山口中央  </t>
    <phoneticPr fontId="6"/>
  </si>
  <si>
    <t>西京</t>
    <phoneticPr fontId="6"/>
  </si>
  <si>
    <t>山口県鴻城</t>
    <phoneticPr fontId="6"/>
  </si>
  <si>
    <t>野田学園</t>
    <phoneticPr fontId="6"/>
  </si>
  <si>
    <t>富岡東</t>
    <rPh sb="0" eb="2">
      <t>トミオカ</t>
    </rPh>
    <rPh sb="2" eb="3">
      <t>ヒガシ</t>
    </rPh>
    <phoneticPr fontId="15"/>
  </si>
  <si>
    <t>川之江</t>
    <phoneticPr fontId="6"/>
  </si>
  <si>
    <t>土居</t>
    <phoneticPr fontId="6"/>
  </si>
  <si>
    <t>新居浜東</t>
    <phoneticPr fontId="6"/>
  </si>
  <si>
    <t>新居浜西</t>
    <rPh sb="0" eb="4">
      <t>ニイハマニシ</t>
    </rPh>
    <phoneticPr fontId="6"/>
  </si>
  <si>
    <t>新居浜南</t>
    <phoneticPr fontId="6"/>
  </si>
  <si>
    <t>新居浜商業</t>
    <phoneticPr fontId="6"/>
  </si>
  <si>
    <t>西条農業</t>
    <phoneticPr fontId="6"/>
  </si>
  <si>
    <t>東予</t>
    <phoneticPr fontId="6"/>
  </si>
  <si>
    <t>丹原</t>
    <phoneticPr fontId="15"/>
  </si>
  <si>
    <t>今治西</t>
    <phoneticPr fontId="6"/>
  </si>
  <si>
    <t>今治南</t>
    <phoneticPr fontId="6"/>
  </si>
  <si>
    <t>今治北</t>
    <phoneticPr fontId="6"/>
  </si>
  <si>
    <t>今治工業</t>
    <phoneticPr fontId="6"/>
  </si>
  <si>
    <t>今北大三島</t>
    <rPh sb="0" eb="1">
      <t>イマ</t>
    </rPh>
    <rPh sb="1" eb="2">
      <t>キタ</t>
    </rPh>
    <phoneticPr fontId="6"/>
  </si>
  <si>
    <t>新居浜高専</t>
    <phoneticPr fontId="6"/>
  </si>
  <si>
    <t>弓削</t>
    <phoneticPr fontId="6"/>
  </si>
  <si>
    <t>弓削商船</t>
    <phoneticPr fontId="6"/>
  </si>
  <si>
    <t>今治精華</t>
    <phoneticPr fontId="6"/>
  </si>
  <si>
    <t>今治明徳</t>
    <phoneticPr fontId="6"/>
  </si>
  <si>
    <t>今治明徳　矢田</t>
    <rPh sb="0" eb="2">
      <t>イマバリ</t>
    </rPh>
    <rPh sb="2" eb="4">
      <t>メイトク</t>
    </rPh>
    <rPh sb="5" eb="7">
      <t>ヤタ</t>
    </rPh>
    <phoneticPr fontId="6"/>
  </si>
  <si>
    <t>石　　　 田</t>
    <phoneticPr fontId="6"/>
  </si>
  <si>
    <t>志　　　度</t>
    <phoneticPr fontId="6"/>
  </si>
  <si>
    <t>三　　　木</t>
    <phoneticPr fontId="6"/>
  </si>
  <si>
    <t>高　松　北</t>
    <phoneticPr fontId="6"/>
  </si>
  <si>
    <t>高　松　東</t>
    <phoneticPr fontId="6"/>
  </si>
  <si>
    <t>高松商業</t>
    <phoneticPr fontId="6"/>
  </si>
  <si>
    <t>高　　　松</t>
    <phoneticPr fontId="6"/>
  </si>
  <si>
    <t>高松桜井</t>
    <phoneticPr fontId="15"/>
  </si>
  <si>
    <t>高　松　南</t>
    <phoneticPr fontId="6"/>
  </si>
  <si>
    <t>香川中央</t>
    <phoneticPr fontId="6"/>
  </si>
  <si>
    <t>英明</t>
    <phoneticPr fontId="6"/>
  </si>
  <si>
    <t>高松工芸</t>
    <phoneticPr fontId="6"/>
  </si>
  <si>
    <t>大手前高松</t>
    <phoneticPr fontId="6"/>
  </si>
  <si>
    <t>香川誠陵</t>
    <phoneticPr fontId="6"/>
  </si>
  <si>
    <t>高　松　西</t>
    <phoneticPr fontId="6"/>
  </si>
  <si>
    <t>坂　　　出</t>
    <phoneticPr fontId="6"/>
  </si>
  <si>
    <t>坂出商業</t>
    <phoneticPr fontId="6"/>
  </si>
  <si>
    <t>坂出工業</t>
    <phoneticPr fontId="6"/>
  </si>
  <si>
    <t>丸　　　亀</t>
    <phoneticPr fontId="6"/>
  </si>
  <si>
    <t>高知商業</t>
    <rPh sb="0" eb="2">
      <t>コウチ</t>
    </rPh>
    <rPh sb="2" eb="4">
      <t>ショウギョウ</t>
    </rPh>
    <phoneticPr fontId="6"/>
  </si>
  <si>
    <t>高知工業</t>
    <rPh sb="0" eb="2">
      <t>コウチ</t>
    </rPh>
    <rPh sb="2" eb="4">
      <t>コウギョウ</t>
    </rPh>
    <phoneticPr fontId="6"/>
  </si>
  <si>
    <t>高知追手前</t>
    <rPh sb="0" eb="2">
      <t>コウチ</t>
    </rPh>
    <rPh sb="2" eb="3">
      <t>オ</t>
    </rPh>
    <rPh sb="3" eb="5">
      <t>テマエ</t>
    </rPh>
    <phoneticPr fontId="6"/>
  </si>
  <si>
    <t>高知南</t>
    <rPh sb="0" eb="2">
      <t>コウチ</t>
    </rPh>
    <rPh sb="2" eb="3">
      <t>ミナミ</t>
    </rPh>
    <phoneticPr fontId="6"/>
  </si>
  <si>
    <t>高知西</t>
    <rPh sb="0" eb="2">
      <t>コウチ</t>
    </rPh>
    <rPh sb="2" eb="3">
      <t>ニシ</t>
    </rPh>
    <phoneticPr fontId="6"/>
  </si>
  <si>
    <t>高知東</t>
    <rPh sb="0" eb="2">
      <t>コウチ</t>
    </rPh>
    <rPh sb="2" eb="3">
      <t>ヒガシ</t>
    </rPh>
    <phoneticPr fontId="6"/>
  </si>
  <si>
    <t>明徳義塾</t>
    <rPh sb="0" eb="2">
      <t>メイトク</t>
    </rPh>
    <rPh sb="2" eb="4">
      <t>ギジュク</t>
    </rPh>
    <phoneticPr fontId="6"/>
  </si>
  <si>
    <t>高知工業高等専門学校</t>
    <rPh sb="0" eb="2">
      <t>コウチ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6"/>
  </si>
  <si>
    <t>嶺北</t>
    <rPh sb="0" eb="1">
      <t>レイ</t>
    </rPh>
    <rPh sb="1" eb="2">
      <t>キタ</t>
    </rPh>
    <phoneticPr fontId="6"/>
  </si>
  <si>
    <t>岡豊</t>
    <rPh sb="0" eb="1">
      <t>オカ</t>
    </rPh>
    <rPh sb="1" eb="2">
      <t>トヨ</t>
    </rPh>
    <phoneticPr fontId="15"/>
  </si>
  <si>
    <t>梼原</t>
    <rPh sb="0" eb="2">
      <t>ユスハラ</t>
    </rPh>
    <phoneticPr fontId="6"/>
  </si>
  <si>
    <t>須崎総</t>
    <rPh sb="0" eb="3">
      <t>スサキソウ</t>
    </rPh>
    <phoneticPr fontId="6"/>
  </si>
  <si>
    <t>土佐塾</t>
    <rPh sb="0" eb="2">
      <t>トサ</t>
    </rPh>
    <rPh sb="2" eb="3">
      <t>ジュク</t>
    </rPh>
    <phoneticPr fontId="6"/>
  </si>
  <si>
    <t>高知東工業</t>
    <rPh sb="0" eb="2">
      <t>コウチ</t>
    </rPh>
    <rPh sb="2" eb="3">
      <t>ヒガシ</t>
    </rPh>
    <rPh sb="3" eb="5">
      <t>コウギョウ</t>
    </rPh>
    <phoneticPr fontId="6"/>
  </si>
  <si>
    <t>安芸</t>
    <rPh sb="0" eb="2">
      <t>アキ</t>
    </rPh>
    <phoneticPr fontId="6"/>
  </si>
  <si>
    <t>香椎工業</t>
    <rPh sb="0" eb="2">
      <t>カシイ</t>
    </rPh>
    <rPh sb="2" eb="4">
      <t>コウギョウ</t>
    </rPh>
    <phoneticPr fontId="15"/>
  </si>
  <si>
    <t>済々黌</t>
    <phoneticPr fontId="6"/>
  </si>
  <si>
    <t>熊本</t>
    <phoneticPr fontId="6"/>
  </si>
  <si>
    <t>第二</t>
    <phoneticPr fontId="6"/>
  </si>
  <si>
    <t>熊本西</t>
    <phoneticPr fontId="6"/>
  </si>
  <si>
    <t>熊本北</t>
    <phoneticPr fontId="6"/>
  </si>
  <si>
    <t>東稜</t>
    <phoneticPr fontId="6"/>
  </si>
  <si>
    <t>熊本商業</t>
    <phoneticPr fontId="6"/>
  </si>
  <si>
    <t>熊本工業</t>
    <phoneticPr fontId="15"/>
  </si>
  <si>
    <t>湧心館</t>
    <phoneticPr fontId="6"/>
  </si>
  <si>
    <t>必由館</t>
    <phoneticPr fontId="6"/>
  </si>
  <si>
    <t>千原台</t>
    <rPh sb="0" eb="2">
      <t>チハラ</t>
    </rPh>
    <rPh sb="2" eb="3">
      <t>ダイ</t>
    </rPh>
    <phoneticPr fontId="6"/>
  </si>
  <si>
    <t>九州学院</t>
    <phoneticPr fontId="6"/>
  </si>
  <si>
    <t>鎮西</t>
    <phoneticPr fontId="6"/>
  </si>
  <si>
    <t>真和</t>
    <phoneticPr fontId="6"/>
  </si>
  <si>
    <t>開新</t>
    <phoneticPr fontId="6"/>
  </si>
  <si>
    <t>熊本学園大付属</t>
    <phoneticPr fontId="6"/>
  </si>
  <si>
    <t>東海大学熊本星翔</t>
    <rPh sb="4" eb="6">
      <t>クマモト</t>
    </rPh>
    <rPh sb="6" eb="7">
      <t>ホシ</t>
    </rPh>
    <rPh sb="7" eb="8">
      <t>ショウ</t>
    </rPh>
    <phoneticPr fontId="6"/>
  </si>
  <si>
    <t>国府</t>
    <phoneticPr fontId="6"/>
  </si>
  <si>
    <t>熊本マリスト学園</t>
    <phoneticPr fontId="6"/>
  </si>
  <si>
    <t>ルーテル学院</t>
    <phoneticPr fontId="6"/>
  </si>
  <si>
    <t>熊本信愛女学院</t>
    <phoneticPr fontId="6"/>
  </si>
  <si>
    <t>尚絅</t>
    <rPh sb="0" eb="2">
      <t>ショウケイ</t>
    </rPh>
    <phoneticPr fontId="6"/>
  </si>
  <si>
    <t>文徳</t>
    <phoneticPr fontId="6"/>
  </si>
  <si>
    <t>岱志</t>
    <rPh sb="0" eb="1">
      <t>タイ</t>
    </rPh>
    <rPh sb="1" eb="2">
      <t>シ</t>
    </rPh>
    <phoneticPr fontId="6"/>
  </si>
  <si>
    <t>有明</t>
    <rPh sb="0" eb="2">
      <t>アリアケ</t>
    </rPh>
    <phoneticPr fontId="6"/>
  </si>
  <si>
    <t>玉名</t>
    <phoneticPr fontId="6"/>
  </si>
  <si>
    <t>玉名工業</t>
    <phoneticPr fontId="6"/>
  </si>
  <si>
    <t>専修大学玉名</t>
    <phoneticPr fontId="6"/>
  </si>
  <si>
    <t>玉名女子</t>
    <phoneticPr fontId="6"/>
  </si>
  <si>
    <t>鹿本商工</t>
    <rPh sb="2" eb="3">
      <t>ショウ</t>
    </rPh>
    <rPh sb="3" eb="4">
      <t>コウ</t>
    </rPh>
    <phoneticPr fontId="6"/>
  </si>
  <si>
    <t>鹿本</t>
    <phoneticPr fontId="6"/>
  </si>
  <si>
    <t>鹿本農業</t>
    <phoneticPr fontId="6"/>
  </si>
  <si>
    <t>菊池</t>
    <phoneticPr fontId="6"/>
  </si>
  <si>
    <t>菊池農業</t>
    <phoneticPr fontId="8"/>
  </si>
  <si>
    <t>翔陽</t>
    <phoneticPr fontId="6"/>
  </si>
  <si>
    <t>御船</t>
    <phoneticPr fontId="9"/>
  </si>
  <si>
    <t>甲佐</t>
    <phoneticPr fontId="6"/>
  </si>
  <si>
    <t>矢部</t>
    <phoneticPr fontId="9"/>
  </si>
  <si>
    <t>宇土</t>
    <phoneticPr fontId="6"/>
  </si>
  <si>
    <t>松橋</t>
    <phoneticPr fontId="6"/>
  </si>
  <si>
    <t>小川工業</t>
    <phoneticPr fontId="6"/>
  </si>
  <si>
    <t>八代</t>
    <phoneticPr fontId="6"/>
  </si>
  <si>
    <t>八代工業</t>
    <phoneticPr fontId="9"/>
  </si>
  <si>
    <t>八代白百合学園</t>
    <phoneticPr fontId="9"/>
  </si>
  <si>
    <t>水俣</t>
    <phoneticPr fontId="9"/>
  </si>
  <si>
    <t>天草</t>
    <phoneticPr fontId="9"/>
  </si>
  <si>
    <t>天草工業</t>
    <phoneticPr fontId="8"/>
  </si>
  <si>
    <t>一つ葉熊本</t>
    <rPh sb="0" eb="1">
      <t>ヒト</t>
    </rPh>
    <rPh sb="2" eb="3">
      <t>バ</t>
    </rPh>
    <rPh sb="3" eb="5">
      <t>クマモト</t>
    </rPh>
    <phoneticPr fontId="6"/>
  </si>
  <si>
    <t>鶴　丸</t>
    <phoneticPr fontId="6"/>
  </si>
  <si>
    <t>甲　南</t>
    <phoneticPr fontId="6"/>
  </si>
  <si>
    <t>鹿児島中央</t>
    <phoneticPr fontId="6"/>
  </si>
  <si>
    <t>錦江湾</t>
    <phoneticPr fontId="6"/>
  </si>
  <si>
    <t>武岡台</t>
    <phoneticPr fontId="6"/>
  </si>
  <si>
    <t>明桜館</t>
    <phoneticPr fontId="6"/>
  </si>
  <si>
    <t>松　陽</t>
    <phoneticPr fontId="6"/>
  </si>
  <si>
    <t>鹿児島東</t>
    <phoneticPr fontId="6"/>
  </si>
  <si>
    <t>鹿児島工業</t>
    <phoneticPr fontId="15"/>
  </si>
  <si>
    <t>鹿児島南</t>
    <phoneticPr fontId="6"/>
  </si>
  <si>
    <t>市立鹿児島玉龍</t>
    <phoneticPr fontId="6"/>
  </si>
  <si>
    <t>市立鹿児島商業</t>
    <phoneticPr fontId="6"/>
  </si>
  <si>
    <t>樟　南</t>
    <phoneticPr fontId="6"/>
  </si>
  <si>
    <t>鹿児島純心女子</t>
    <phoneticPr fontId="6"/>
  </si>
  <si>
    <t>鹿児島実業</t>
    <phoneticPr fontId="6"/>
  </si>
  <si>
    <t>ラ ・サール</t>
    <phoneticPr fontId="6"/>
  </si>
  <si>
    <t>鹿児島</t>
    <phoneticPr fontId="6"/>
  </si>
  <si>
    <t>志學館</t>
    <phoneticPr fontId="6"/>
  </si>
  <si>
    <t>池　田</t>
    <phoneticPr fontId="6"/>
  </si>
  <si>
    <t>伊集院</t>
    <phoneticPr fontId="6"/>
  </si>
  <si>
    <t>鹿児島城西</t>
    <phoneticPr fontId="6"/>
  </si>
  <si>
    <t>出　水</t>
    <phoneticPr fontId="6"/>
  </si>
  <si>
    <t>出水工業</t>
    <phoneticPr fontId="6"/>
  </si>
  <si>
    <t>市立出水商業</t>
    <phoneticPr fontId="6"/>
  </si>
  <si>
    <t>薩摩中央</t>
    <phoneticPr fontId="6"/>
  </si>
  <si>
    <t>鶴　翔</t>
    <phoneticPr fontId="6"/>
  </si>
  <si>
    <t>川薩清修館</t>
    <phoneticPr fontId="6"/>
  </si>
  <si>
    <t>れいめい</t>
    <phoneticPr fontId="6"/>
  </si>
  <si>
    <t>大　口</t>
    <phoneticPr fontId="6"/>
  </si>
  <si>
    <t>霧　島</t>
    <phoneticPr fontId="6"/>
  </si>
  <si>
    <t>加治木</t>
    <phoneticPr fontId="6"/>
  </si>
  <si>
    <t>加治木工業</t>
    <phoneticPr fontId="6"/>
  </si>
  <si>
    <t>隼人工業</t>
    <phoneticPr fontId="6"/>
  </si>
  <si>
    <t>国　分</t>
    <phoneticPr fontId="6"/>
  </si>
  <si>
    <t>市立国分中央</t>
    <phoneticPr fontId="8"/>
  </si>
  <si>
    <t>福　山</t>
    <phoneticPr fontId="6"/>
  </si>
  <si>
    <t>蒲　生</t>
    <phoneticPr fontId="6"/>
  </si>
  <si>
    <t>市来農芸</t>
    <phoneticPr fontId="6"/>
  </si>
  <si>
    <t>大口明光</t>
    <phoneticPr fontId="9"/>
  </si>
  <si>
    <t>鹿児島第一</t>
    <phoneticPr fontId="6"/>
  </si>
  <si>
    <t>国立鹿児島高専</t>
    <phoneticPr fontId="9"/>
  </si>
  <si>
    <t>加世田</t>
    <phoneticPr fontId="6"/>
  </si>
  <si>
    <t>枕　崎</t>
    <phoneticPr fontId="6"/>
  </si>
  <si>
    <t>鹿児島水産</t>
    <phoneticPr fontId="6"/>
  </si>
  <si>
    <t>川　辺</t>
    <phoneticPr fontId="6"/>
  </si>
  <si>
    <t>薩南工業</t>
    <phoneticPr fontId="9"/>
  </si>
  <si>
    <t>鳳　凰</t>
    <phoneticPr fontId="9"/>
  </si>
  <si>
    <t>頴　娃</t>
    <phoneticPr fontId="9"/>
  </si>
  <si>
    <t>南大隅</t>
    <phoneticPr fontId="9"/>
  </si>
  <si>
    <t>鹿　屋</t>
    <phoneticPr fontId="8"/>
  </si>
  <si>
    <t>鹿屋工業</t>
    <phoneticPr fontId="9"/>
  </si>
  <si>
    <t>鹿屋農業</t>
    <phoneticPr fontId="9"/>
  </si>
  <si>
    <t>鹿屋女子</t>
    <phoneticPr fontId="9"/>
  </si>
  <si>
    <t>鹿屋中央</t>
    <phoneticPr fontId="6"/>
  </si>
  <si>
    <t>串良商業</t>
    <phoneticPr fontId="6"/>
  </si>
  <si>
    <t>尚志館</t>
    <phoneticPr fontId="6"/>
  </si>
  <si>
    <t>種子島</t>
    <phoneticPr fontId="6"/>
  </si>
  <si>
    <t>種子島中央</t>
    <phoneticPr fontId="6"/>
  </si>
  <si>
    <t>奄  美</t>
    <phoneticPr fontId="6"/>
  </si>
  <si>
    <t>大島北</t>
    <phoneticPr fontId="6"/>
  </si>
  <si>
    <t>徳之島</t>
    <phoneticPr fontId="6"/>
  </si>
  <si>
    <t>高等特別支</t>
    <phoneticPr fontId="6"/>
  </si>
  <si>
    <t>開陽</t>
    <phoneticPr fontId="6"/>
  </si>
  <si>
    <t>山川</t>
    <phoneticPr fontId="6"/>
  </si>
  <si>
    <t>修学館</t>
    <phoneticPr fontId="9"/>
  </si>
  <si>
    <t>川内商工</t>
    <rPh sb="0" eb="2">
      <t>センダイ</t>
    </rPh>
    <rPh sb="2" eb="4">
      <t>ショウコウ</t>
    </rPh>
    <phoneticPr fontId="9"/>
  </si>
  <si>
    <t>長崎東</t>
    <rPh sb="0" eb="2">
      <t>ナガサキ</t>
    </rPh>
    <rPh sb="2" eb="3">
      <t>ヒガシ</t>
    </rPh>
    <phoneticPr fontId="6"/>
  </si>
  <si>
    <t>長崎西</t>
    <rPh sb="0" eb="2">
      <t>ナガサキ</t>
    </rPh>
    <rPh sb="2" eb="3">
      <t>ニシ</t>
    </rPh>
    <phoneticPr fontId="6"/>
  </si>
  <si>
    <t>長崎南</t>
    <rPh sb="0" eb="2">
      <t>ナガサキ</t>
    </rPh>
    <rPh sb="2" eb="3">
      <t>ミナミ</t>
    </rPh>
    <phoneticPr fontId="6"/>
  </si>
  <si>
    <t>長崎北</t>
    <rPh sb="0" eb="2">
      <t>ナガサキ</t>
    </rPh>
    <rPh sb="2" eb="3">
      <t>キタ</t>
    </rPh>
    <phoneticPr fontId="6"/>
  </si>
  <si>
    <t>長崎北陽台</t>
    <rPh sb="0" eb="2">
      <t>ナガサキ</t>
    </rPh>
    <rPh sb="2" eb="5">
      <t>ホクヨウダイ</t>
    </rPh>
    <phoneticPr fontId="6"/>
  </si>
  <si>
    <t>海星</t>
    <rPh sb="0" eb="2">
      <t>カイセイ</t>
    </rPh>
    <phoneticPr fontId="6"/>
  </si>
  <si>
    <t>長崎女子商業</t>
    <rPh sb="0" eb="2">
      <t>ナガサキ</t>
    </rPh>
    <rPh sb="2" eb="4">
      <t>ジョシ</t>
    </rPh>
    <rPh sb="4" eb="6">
      <t>ショウギョウ</t>
    </rPh>
    <phoneticPr fontId="6"/>
  </si>
  <si>
    <t>長崎総合科学大学附属</t>
    <rPh sb="0" eb="2">
      <t>ナガサキ</t>
    </rPh>
    <rPh sb="2" eb="4">
      <t>ソウゴウ</t>
    </rPh>
    <rPh sb="4" eb="6">
      <t>カガク</t>
    </rPh>
    <rPh sb="6" eb="8">
      <t>ダイガク</t>
    </rPh>
    <rPh sb="8" eb="10">
      <t>フゾク</t>
    </rPh>
    <phoneticPr fontId="6"/>
  </si>
  <si>
    <t>青雲</t>
    <rPh sb="0" eb="2">
      <t>セイウン</t>
    </rPh>
    <phoneticPr fontId="15"/>
  </si>
  <si>
    <t>長崎玉成</t>
    <rPh sb="0" eb="2">
      <t>ナガサキ</t>
    </rPh>
    <rPh sb="2" eb="4">
      <t>ギョクセイ</t>
    </rPh>
    <phoneticPr fontId="6"/>
  </si>
  <si>
    <t>島原</t>
    <rPh sb="0" eb="2">
      <t>シマバラ</t>
    </rPh>
    <phoneticPr fontId="6"/>
  </si>
  <si>
    <t>島原農業</t>
    <rPh sb="0" eb="2">
      <t>シマバラ</t>
    </rPh>
    <rPh sb="2" eb="4">
      <t>ノウギョウ</t>
    </rPh>
    <phoneticPr fontId="6"/>
  </si>
  <si>
    <t>諫早</t>
    <rPh sb="0" eb="2">
      <t>イサハヤ</t>
    </rPh>
    <phoneticPr fontId="6"/>
  </si>
  <si>
    <t>諫早商業</t>
    <rPh sb="0" eb="2">
      <t>イサハヤ</t>
    </rPh>
    <rPh sb="2" eb="4">
      <t>ショウギョウ</t>
    </rPh>
    <phoneticPr fontId="6"/>
  </si>
  <si>
    <t>大村</t>
    <rPh sb="0" eb="2">
      <t>オオムラ</t>
    </rPh>
    <phoneticPr fontId="6"/>
  </si>
  <si>
    <t>大村工業</t>
    <rPh sb="0" eb="2">
      <t>オオムラ</t>
    </rPh>
    <rPh sb="2" eb="4">
      <t>コウギョウ</t>
    </rPh>
    <phoneticPr fontId="6"/>
  </si>
  <si>
    <t>小浜</t>
    <rPh sb="0" eb="2">
      <t>オバマ</t>
    </rPh>
    <phoneticPr fontId="6"/>
  </si>
  <si>
    <t>島原中央</t>
    <rPh sb="0" eb="2">
      <t>シマバラ</t>
    </rPh>
    <rPh sb="2" eb="4">
      <t>チュウオウ</t>
    </rPh>
    <phoneticPr fontId="6"/>
  </si>
  <si>
    <t>鎮西</t>
    <rPh sb="0" eb="2">
      <t>チンゼイ</t>
    </rPh>
    <phoneticPr fontId="6"/>
  </si>
  <si>
    <t>長崎日本大学</t>
    <rPh sb="0" eb="2">
      <t>ナガサキ</t>
    </rPh>
    <rPh sb="2" eb="4">
      <t>ニホン</t>
    </rPh>
    <rPh sb="4" eb="6">
      <t>ダイガク</t>
    </rPh>
    <phoneticPr fontId="6"/>
  </si>
  <si>
    <t>佐世保南</t>
    <rPh sb="0" eb="3">
      <t>サセボ</t>
    </rPh>
    <rPh sb="3" eb="4">
      <t>ミナミ</t>
    </rPh>
    <phoneticPr fontId="6"/>
  </si>
  <si>
    <t>佐世保北</t>
    <rPh sb="0" eb="3">
      <t>サセボ</t>
    </rPh>
    <rPh sb="3" eb="4">
      <t>キタ</t>
    </rPh>
    <phoneticPr fontId="6"/>
  </si>
  <si>
    <t>佐世保東翔</t>
    <rPh sb="0" eb="3">
      <t>サセボ</t>
    </rPh>
    <rPh sb="3" eb="4">
      <t>トウ</t>
    </rPh>
    <rPh sb="4" eb="5">
      <t>ショウ</t>
    </rPh>
    <phoneticPr fontId="6"/>
  </si>
  <si>
    <t>上五島</t>
    <rPh sb="0" eb="3">
      <t>カミゴトウ</t>
    </rPh>
    <phoneticPr fontId="6"/>
  </si>
  <si>
    <t>九州文化学園</t>
    <rPh sb="0" eb="2">
      <t>キュウシュウ</t>
    </rPh>
    <rPh sb="2" eb="4">
      <t>ブンカ</t>
    </rPh>
    <rPh sb="4" eb="6">
      <t>ガクエン</t>
    </rPh>
    <phoneticPr fontId="6"/>
  </si>
  <si>
    <t>佐世保工業高等専門学校</t>
    <rPh sb="0" eb="3">
      <t>サセボ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6"/>
  </si>
  <si>
    <t>佐世保商業</t>
    <rPh sb="0" eb="3">
      <t>サセボ</t>
    </rPh>
    <rPh sb="3" eb="5">
      <t>ショウギョウ</t>
    </rPh>
    <phoneticPr fontId="6"/>
  </si>
  <si>
    <t>高千穂</t>
    <rPh sb="0" eb="3">
      <t>タカチホ</t>
    </rPh>
    <phoneticPr fontId="6"/>
  </si>
  <si>
    <t>延岡学園</t>
    <rPh sb="0" eb="2">
      <t>ノベオカ</t>
    </rPh>
    <rPh sb="2" eb="4">
      <t>ガクエン</t>
    </rPh>
    <phoneticPr fontId="6"/>
  </si>
  <si>
    <t>延岡商業</t>
    <rPh sb="0" eb="2">
      <t>ノベオカ</t>
    </rPh>
    <rPh sb="2" eb="4">
      <t>ショウギョウ</t>
    </rPh>
    <phoneticPr fontId="6"/>
  </si>
  <si>
    <t>延岡星雲</t>
    <rPh sb="0" eb="2">
      <t>ノベオカ</t>
    </rPh>
    <rPh sb="2" eb="4">
      <t>セイウン</t>
    </rPh>
    <phoneticPr fontId="6"/>
  </si>
  <si>
    <t>延岡</t>
    <rPh sb="0" eb="2">
      <t>ノベオカ</t>
    </rPh>
    <phoneticPr fontId="6"/>
  </si>
  <si>
    <t>延岡工業</t>
    <rPh sb="0" eb="2">
      <t>ノベオカ</t>
    </rPh>
    <rPh sb="2" eb="4">
      <t>コウギョウ</t>
    </rPh>
    <phoneticPr fontId="6"/>
  </si>
  <si>
    <t>門川</t>
    <rPh sb="0" eb="2">
      <t>カドガワ</t>
    </rPh>
    <phoneticPr fontId="6"/>
  </si>
  <si>
    <t>富島</t>
    <rPh sb="0" eb="2">
      <t>トミシマ</t>
    </rPh>
    <phoneticPr fontId="6"/>
  </si>
  <si>
    <t>日向</t>
    <rPh sb="0" eb="2">
      <t>ヒュウガ</t>
    </rPh>
    <phoneticPr fontId="15"/>
  </si>
  <si>
    <t>日向工業</t>
    <rPh sb="0" eb="2">
      <t>ヒュウガ</t>
    </rPh>
    <rPh sb="2" eb="4">
      <t>コウギョウ</t>
    </rPh>
    <phoneticPr fontId="6"/>
  </si>
  <si>
    <t>都農</t>
    <rPh sb="0" eb="2">
      <t>ツノ</t>
    </rPh>
    <phoneticPr fontId="6"/>
  </si>
  <si>
    <t>高鍋農業</t>
    <rPh sb="0" eb="2">
      <t>タカナベ</t>
    </rPh>
    <rPh sb="2" eb="4">
      <t>ノウギョウ</t>
    </rPh>
    <phoneticPr fontId="6"/>
  </si>
  <si>
    <t>佐土原</t>
    <rPh sb="0" eb="3">
      <t>サドワラ</t>
    </rPh>
    <phoneticPr fontId="6"/>
  </si>
  <si>
    <t>宮崎日本大学</t>
    <rPh sb="0" eb="2">
      <t>ミヤザキ</t>
    </rPh>
    <rPh sb="2" eb="4">
      <t>ニホン</t>
    </rPh>
    <rPh sb="4" eb="6">
      <t>ダイガク</t>
    </rPh>
    <phoneticPr fontId="6"/>
  </si>
  <si>
    <t>宮崎学園</t>
    <rPh sb="0" eb="2">
      <t>ミヤザキ</t>
    </rPh>
    <rPh sb="2" eb="4">
      <t>ガクエン</t>
    </rPh>
    <phoneticPr fontId="6"/>
  </si>
  <si>
    <t>宮崎商業</t>
    <rPh sb="0" eb="2">
      <t>ミヤザキ</t>
    </rPh>
    <rPh sb="2" eb="4">
      <t>ショウギョウ</t>
    </rPh>
    <phoneticPr fontId="6"/>
  </si>
  <si>
    <t>宮崎工業</t>
    <rPh sb="0" eb="2">
      <t>ミヤザキ</t>
    </rPh>
    <rPh sb="2" eb="4">
      <t>コウギョウ</t>
    </rPh>
    <phoneticPr fontId="6"/>
  </si>
  <si>
    <t>宮崎農業</t>
    <rPh sb="0" eb="2">
      <t>ミヤザキ</t>
    </rPh>
    <rPh sb="2" eb="4">
      <t>ノウギョウ</t>
    </rPh>
    <phoneticPr fontId="6"/>
  </si>
  <si>
    <t>宮崎西</t>
    <rPh sb="0" eb="2">
      <t>ミヤザキ</t>
    </rPh>
    <rPh sb="2" eb="3">
      <t>ニシ</t>
    </rPh>
    <phoneticPr fontId="6"/>
  </si>
  <si>
    <t>宮崎南</t>
    <rPh sb="0" eb="2">
      <t>ミヤザキ</t>
    </rPh>
    <rPh sb="2" eb="3">
      <t>ミナミ</t>
    </rPh>
    <phoneticPr fontId="6"/>
  </si>
  <si>
    <t>鵬翔</t>
    <phoneticPr fontId="6"/>
  </si>
  <si>
    <t>日南学園</t>
    <rPh sb="0" eb="2">
      <t>ニチナン</t>
    </rPh>
    <rPh sb="2" eb="4">
      <t>ガクエン</t>
    </rPh>
    <phoneticPr fontId="6"/>
  </si>
  <si>
    <t>都城泉ヶ丘</t>
    <rPh sb="0" eb="2">
      <t>ミヤコノジョウ</t>
    </rPh>
    <rPh sb="2" eb="5">
      <t>イズミガオカ</t>
    </rPh>
    <phoneticPr fontId="6"/>
  </si>
  <si>
    <t>都城西</t>
    <rPh sb="0" eb="2">
      <t>ミヤコノジョウ</t>
    </rPh>
    <rPh sb="2" eb="3">
      <t>ニシ</t>
    </rPh>
    <phoneticPr fontId="8"/>
  </si>
  <si>
    <t>都城工業</t>
    <rPh sb="0" eb="2">
      <t>ミヤコノジョウ</t>
    </rPh>
    <rPh sb="2" eb="4">
      <t>コウギョウ</t>
    </rPh>
    <phoneticPr fontId="6"/>
  </si>
  <si>
    <t>小林</t>
    <rPh sb="0" eb="2">
      <t>コバヤシ</t>
    </rPh>
    <phoneticPr fontId="6"/>
  </si>
  <si>
    <t>小林秀峰</t>
    <rPh sb="0" eb="2">
      <t>コバヤシ</t>
    </rPh>
    <rPh sb="2" eb="4">
      <t>シュウホウ</t>
    </rPh>
    <phoneticPr fontId="6"/>
  </si>
  <si>
    <t>飯野</t>
    <rPh sb="0" eb="2">
      <t>イイノ</t>
    </rPh>
    <phoneticPr fontId="9"/>
  </si>
  <si>
    <t>（都城高専）</t>
    <phoneticPr fontId="6"/>
  </si>
  <si>
    <t>中　　津　　南</t>
    <phoneticPr fontId="6"/>
  </si>
  <si>
    <t>中　　津　　北</t>
    <phoneticPr fontId="6"/>
  </si>
  <si>
    <t>宇 佐 産 業 科 学</t>
    <phoneticPr fontId="6"/>
  </si>
  <si>
    <t>宇　　　　　佐</t>
    <phoneticPr fontId="6"/>
  </si>
  <si>
    <t>高　　　　　田</t>
    <phoneticPr fontId="6"/>
  </si>
  <si>
    <t>玖　珠　美　山</t>
    <rPh sb="0" eb="1">
      <t>キュウ</t>
    </rPh>
    <rPh sb="2" eb="3">
      <t>タマ</t>
    </rPh>
    <rPh sb="4" eb="5">
      <t>ビ</t>
    </rPh>
    <rPh sb="6" eb="7">
      <t>ヤマ</t>
    </rPh>
    <phoneticPr fontId="6"/>
  </si>
  <si>
    <t>日　田　三　隈</t>
    <phoneticPr fontId="6"/>
  </si>
  <si>
    <t>昭　和　学　園</t>
    <phoneticPr fontId="6"/>
  </si>
  <si>
    <t>藤　　　　　蔭</t>
    <phoneticPr fontId="15"/>
  </si>
  <si>
    <t>国　　　　　東</t>
    <phoneticPr fontId="6"/>
  </si>
  <si>
    <t>杵　　　　　築</t>
    <phoneticPr fontId="6"/>
  </si>
  <si>
    <t>日　出　総　合</t>
    <rPh sb="0" eb="1">
      <t>ヒ</t>
    </rPh>
    <rPh sb="2" eb="3">
      <t>デ</t>
    </rPh>
    <rPh sb="4" eb="5">
      <t>フサ</t>
    </rPh>
    <rPh sb="6" eb="7">
      <t>ゴウ</t>
    </rPh>
    <phoneticPr fontId="6"/>
  </si>
  <si>
    <t>別 府 鶴 見 丘</t>
    <phoneticPr fontId="6"/>
  </si>
  <si>
    <t>別 府 溝 部 学 園</t>
    <phoneticPr fontId="6"/>
  </si>
  <si>
    <t>明　　　　　豊</t>
    <phoneticPr fontId="6"/>
  </si>
  <si>
    <t>大　分　舞　鶴</t>
    <phoneticPr fontId="6"/>
  </si>
  <si>
    <t>大 分 雄 城 台</t>
    <phoneticPr fontId="6"/>
  </si>
  <si>
    <t>大　　分　　南</t>
    <phoneticPr fontId="6"/>
  </si>
  <si>
    <t>大　分　豊　府</t>
    <phoneticPr fontId="6"/>
  </si>
  <si>
    <t>大　分　工　業</t>
    <phoneticPr fontId="6"/>
  </si>
  <si>
    <t>大　分　西</t>
    <phoneticPr fontId="6"/>
  </si>
  <si>
    <t>大　分　鶴　崎</t>
    <phoneticPr fontId="6"/>
  </si>
  <si>
    <t>情　報　科　学</t>
    <phoneticPr fontId="6"/>
  </si>
  <si>
    <t>大　分　東　明</t>
    <phoneticPr fontId="6"/>
  </si>
  <si>
    <t>福　徳　学　院</t>
    <phoneticPr fontId="6"/>
  </si>
  <si>
    <t>大分工業高等専門学校</t>
    <phoneticPr fontId="6"/>
  </si>
  <si>
    <t>大 分 上 野 丘</t>
    <phoneticPr fontId="6"/>
  </si>
  <si>
    <t>岩　        田</t>
    <phoneticPr fontId="6"/>
  </si>
  <si>
    <t>楊　　志　　館</t>
    <phoneticPr fontId="6"/>
  </si>
  <si>
    <t>大　　　　　分</t>
    <phoneticPr fontId="6"/>
  </si>
  <si>
    <t>由　　　　　布</t>
    <rPh sb="0" eb="1">
      <t>ヨシ</t>
    </rPh>
    <rPh sb="6" eb="7">
      <t>ヌノ</t>
    </rPh>
    <phoneticPr fontId="6"/>
  </si>
  <si>
    <t>鶴　崎　工　業</t>
    <rPh sb="0" eb="1">
      <t>ツル</t>
    </rPh>
    <rPh sb="2" eb="3">
      <t>ザキ</t>
    </rPh>
    <rPh sb="4" eb="5">
      <t>コウ</t>
    </rPh>
    <rPh sb="6" eb="7">
      <t>ギョウ</t>
    </rPh>
    <phoneticPr fontId="6"/>
  </si>
  <si>
    <t>海　洋　科　学</t>
    <phoneticPr fontId="8"/>
  </si>
  <si>
    <t>日本文理大附属</t>
    <phoneticPr fontId="6"/>
  </si>
  <si>
    <t>三　重　総　合</t>
    <rPh sb="0" eb="1">
      <t>サン</t>
    </rPh>
    <rPh sb="2" eb="3">
      <t>シゲル</t>
    </rPh>
    <rPh sb="4" eb="5">
      <t>フサ</t>
    </rPh>
    <rPh sb="6" eb="7">
      <t>ゴウ</t>
    </rPh>
    <phoneticPr fontId="6"/>
  </si>
  <si>
    <t>津久見</t>
    <rPh sb="0" eb="3">
      <t>ツクミ</t>
    </rPh>
    <phoneticPr fontId="9"/>
  </si>
  <si>
    <t>鳥栖</t>
    <phoneticPr fontId="6"/>
  </si>
  <si>
    <t>鳥栖工業</t>
    <phoneticPr fontId="6"/>
  </si>
  <si>
    <t>鳥栖商業　</t>
    <phoneticPr fontId="6"/>
  </si>
  <si>
    <t>神埼清明</t>
    <phoneticPr fontId="6"/>
  </si>
  <si>
    <t>佐賀東</t>
    <phoneticPr fontId="6"/>
  </si>
  <si>
    <t>佐賀西</t>
    <phoneticPr fontId="6"/>
  </si>
  <si>
    <t>佐賀北</t>
    <phoneticPr fontId="6"/>
  </si>
  <si>
    <t>致遠館</t>
    <phoneticPr fontId="6"/>
  </si>
  <si>
    <t>佐賀商業</t>
    <phoneticPr fontId="15"/>
  </si>
  <si>
    <t>高志館</t>
    <phoneticPr fontId="6"/>
  </si>
  <si>
    <t>小城</t>
    <phoneticPr fontId="6"/>
  </si>
  <si>
    <t>唐津東</t>
    <phoneticPr fontId="6"/>
  </si>
  <si>
    <t>唐津西</t>
    <phoneticPr fontId="6"/>
  </si>
  <si>
    <t>唐津南</t>
    <phoneticPr fontId="6"/>
  </si>
  <si>
    <t>伊万里</t>
    <phoneticPr fontId="6"/>
  </si>
  <si>
    <t>白石</t>
    <phoneticPr fontId="6"/>
  </si>
  <si>
    <t>武雄</t>
    <phoneticPr fontId="6"/>
  </si>
  <si>
    <t>鹿島</t>
    <phoneticPr fontId="6"/>
  </si>
  <si>
    <t>東明館</t>
    <phoneticPr fontId="6"/>
  </si>
  <si>
    <t>龍谷</t>
    <phoneticPr fontId="6"/>
  </si>
  <si>
    <t>佐賀女子</t>
    <phoneticPr fontId="6"/>
  </si>
  <si>
    <t>佐賀学園</t>
    <phoneticPr fontId="6"/>
  </si>
  <si>
    <t>北陵</t>
    <phoneticPr fontId="6"/>
  </si>
  <si>
    <t>弘学館</t>
    <phoneticPr fontId="6"/>
  </si>
  <si>
    <t>早稲佐</t>
    <phoneticPr fontId="6"/>
  </si>
  <si>
    <t>敬徳</t>
    <phoneticPr fontId="6"/>
  </si>
  <si>
    <t>名護</t>
    <rPh sb="0" eb="2">
      <t>ナゴ</t>
    </rPh>
    <phoneticPr fontId="6"/>
  </si>
  <si>
    <t>沖縄高専</t>
    <rPh sb="0" eb="2">
      <t>オキナワ</t>
    </rPh>
    <rPh sb="2" eb="4">
      <t>コウセン</t>
    </rPh>
    <phoneticPr fontId="6"/>
  </si>
  <si>
    <t>具商</t>
    <rPh sb="0" eb="1">
      <t>グ</t>
    </rPh>
    <rPh sb="1" eb="2">
      <t>ショウ</t>
    </rPh>
    <phoneticPr fontId="6"/>
  </si>
  <si>
    <t>前原</t>
    <rPh sb="0" eb="2">
      <t>マエハラ</t>
    </rPh>
    <phoneticPr fontId="6"/>
  </si>
  <si>
    <t>中農</t>
    <rPh sb="0" eb="2">
      <t>チュウノウ</t>
    </rPh>
    <phoneticPr fontId="6"/>
  </si>
  <si>
    <t>具志川</t>
    <rPh sb="0" eb="3">
      <t>グシカワ</t>
    </rPh>
    <phoneticPr fontId="6"/>
  </si>
  <si>
    <t>与勝</t>
    <rPh sb="0" eb="2">
      <t>ヨカツ</t>
    </rPh>
    <phoneticPr fontId="6"/>
  </si>
  <si>
    <t>読谷</t>
    <rPh sb="0" eb="2">
      <t>ヨミタン</t>
    </rPh>
    <phoneticPr fontId="15"/>
  </si>
  <si>
    <t>嘉手納</t>
    <rPh sb="0" eb="3">
      <t>カデナ</t>
    </rPh>
    <phoneticPr fontId="6"/>
  </si>
  <si>
    <t>美里</t>
    <rPh sb="0" eb="2">
      <t>ミサト</t>
    </rPh>
    <phoneticPr fontId="6"/>
  </si>
  <si>
    <t>美来工科</t>
    <rPh sb="0" eb="1">
      <t>ビ</t>
    </rPh>
    <rPh sb="1" eb="2">
      <t>ク</t>
    </rPh>
    <rPh sb="2" eb="3">
      <t>コウ</t>
    </rPh>
    <rPh sb="3" eb="4">
      <t>カ</t>
    </rPh>
    <phoneticPr fontId="6"/>
  </si>
  <si>
    <t>コザ</t>
    <phoneticPr fontId="6"/>
  </si>
  <si>
    <t>美工</t>
    <rPh sb="0" eb="1">
      <t>ビ</t>
    </rPh>
    <rPh sb="1" eb="2">
      <t>コウ</t>
    </rPh>
    <phoneticPr fontId="6"/>
  </si>
  <si>
    <t>球陽</t>
    <rPh sb="0" eb="2">
      <t>キュウヨウ</t>
    </rPh>
    <phoneticPr fontId="6"/>
  </si>
  <si>
    <t>北谷</t>
    <rPh sb="0" eb="2">
      <t>チャタン</t>
    </rPh>
    <phoneticPr fontId="6"/>
  </si>
  <si>
    <t>北中城</t>
    <rPh sb="0" eb="3">
      <t>キタナカグスク</t>
    </rPh>
    <phoneticPr fontId="6"/>
  </si>
  <si>
    <t>普天間</t>
    <rPh sb="0" eb="3">
      <t>フテンマ</t>
    </rPh>
    <phoneticPr fontId="6"/>
  </si>
  <si>
    <t>中商</t>
    <rPh sb="0" eb="2">
      <t>ナカショウ</t>
    </rPh>
    <phoneticPr fontId="6"/>
  </si>
  <si>
    <t>宜野湾</t>
    <rPh sb="0" eb="3">
      <t>ギノワン</t>
    </rPh>
    <phoneticPr fontId="6"/>
  </si>
  <si>
    <t>西原</t>
    <rPh sb="0" eb="2">
      <t>ニシハラ</t>
    </rPh>
    <phoneticPr fontId="6"/>
  </si>
  <si>
    <t>浦商</t>
    <rPh sb="0" eb="1">
      <t>ウラ</t>
    </rPh>
    <rPh sb="1" eb="2">
      <t>ショウ</t>
    </rPh>
    <phoneticPr fontId="6"/>
  </si>
  <si>
    <t>浦工</t>
    <rPh sb="0" eb="1">
      <t>ウラ</t>
    </rPh>
    <rPh sb="1" eb="2">
      <t>コウ</t>
    </rPh>
    <phoneticPr fontId="6"/>
  </si>
  <si>
    <t>陽明</t>
    <rPh sb="0" eb="2">
      <t>ヨウメイ</t>
    </rPh>
    <phoneticPr fontId="6"/>
  </si>
  <si>
    <t>昭薬附</t>
    <rPh sb="0" eb="1">
      <t>アキラ</t>
    </rPh>
    <rPh sb="1" eb="2">
      <t>クスリ</t>
    </rPh>
    <rPh sb="2" eb="3">
      <t>フ</t>
    </rPh>
    <phoneticPr fontId="6"/>
  </si>
  <si>
    <t>浦添</t>
    <rPh sb="0" eb="2">
      <t>ウラソエ</t>
    </rPh>
    <phoneticPr fontId="6"/>
  </si>
  <si>
    <t>那国際</t>
    <rPh sb="0" eb="1">
      <t>ナ</t>
    </rPh>
    <rPh sb="1" eb="3">
      <t>コクサイ</t>
    </rPh>
    <phoneticPr fontId="6"/>
  </si>
  <si>
    <t>興南</t>
    <rPh sb="0" eb="2">
      <t>コウナン</t>
    </rPh>
    <phoneticPr fontId="6"/>
  </si>
  <si>
    <t>首里東</t>
    <rPh sb="0" eb="2">
      <t>シュリ</t>
    </rPh>
    <rPh sb="2" eb="3">
      <t>ヒガシ</t>
    </rPh>
    <phoneticPr fontId="6"/>
  </si>
  <si>
    <t>首里</t>
    <rPh sb="0" eb="2">
      <t>シュリ</t>
    </rPh>
    <phoneticPr fontId="6"/>
  </si>
  <si>
    <t>沖工</t>
    <rPh sb="0" eb="1">
      <t>オキ</t>
    </rPh>
    <rPh sb="1" eb="2">
      <t>コウ</t>
    </rPh>
    <phoneticPr fontId="6"/>
  </si>
  <si>
    <t>沖尚</t>
    <rPh sb="0" eb="1">
      <t>オキ</t>
    </rPh>
    <rPh sb="1" eb="2">
      <t>ショウ</t>
    </rPh>
    <phoneticPr fontId="6"/>
  </si>
  <si>
    <t>真和志</t>
    <rPh sb="0" eb="3">
      <t>マワシ</t>
    </rPh>
    <phoneticPr fontId="6"/>
  </si>
  <si>
    <t>那覇</t>
    <rPh sb="0" eb="2">
      <t>ナハ</t>
    </rPh>
    <phoneticPr fontId="6"/>
  </si>
  <si>
    <t>小禄</t>
    <rPh sb="0" eb="2">
      <t>オロク</t>
    </rPh>
    <phoneticPr fontId="8"/>
  </si>
  <si>
    <t>那覇西</t>
    <rPh sb="0" eb="2">
      <t>ナハ</t>
    </rPh>
    <rPh sb="2" eb="3">
      <t>ニシ</t>
    </rPh>
    <phoneticPr fontId="6"/>
  </si>
  <si>
    <t>開邦</t>
    <rPh sb="0" eb="1">
      <t>ヒラキ</t>
    </rPh>
    <rPh sb="1" eb="2">
      <t>クニ</t>
    </rPh>
    <phoneticPr fontId="6"/>
  </si>
  <si>
    <t>南風原</t>
    <rPh sb="0" eb="3">
      <t>ハエバル</t>
    </rPh>
    <phoneticPr fontId="6"/>
  </si>
  <si>
    <t>知念</t>
    <rPh sb="0" eb="2">
      <t>チネン</t>
    </rPh>
    <phoneticPr fontId="9"/>
  </si>
  <si>
    <t>豊見城</t>
    <rPh sb="0" eb="3">
      <t>トミシロ</t>
    </rPh>
    <phoneticPr fontId="6"/>
  </si>
  <si>
    <t>南商</t>
    <rPh sb="0" eb="1">
      <t>ナン</t>
    </rPh>
    <rPh sb="1" eb="2">
      <t>ショウ</t>
    </rPh>
    <phoneticPr fontId="9"/>
  </si>
  <si>
    <t>沖水</t>
    <rPh sb="0" eb="2">
      <t>オキスイ</t>
    </rPh>
    <phoneticPr fontId="6"/>
  </si>
  <si>
    <t>糸満</t>
    <rPh sb="0" eb="2">
      <t>イトマン</t>
    </rPh>
    <phoneticPr fontId="6"/>
  </si>
  <si>
    <t>久米島</t>
    <rPh sb="0" eb="3">
      <t>クメジマ</t>
    </rPh>
    <phoneticPr fontId="6"/>
  </si>
  <si>
    <t>宮古</t>
    <rPh sb="0" eb="2">
      <t>ミヤコ</t>
    </rPh>
    <phoneticPr fontId="9"/>
  </si>
  <si>
    <t>宮古総実</t>
    <rPh sb="0" eb="2">
      <t>ミヤコ</t>
    </rPh>
    <rPh sb="2" eb="4">
      <t>ソウジツ</t>
    </rPh>
    <phoneticPr fontId="9"/>
  </si>
  <si>
    <t>八重農</t>
    <rPh sb="0" eb="2">
      <t>ヤエ</t>
    </rPh>
    <rPh sb="2" eb="3">
      <t>ノウ</t>
    </rPh>
    <phoneticPr fontId="9"/>
  </si>
  <si>
    <t>八商工</t>
    <rPh sb="0" eb="1">
      <t>ハチ</t>
    </rPh>
    <rPh sb="1" eb="3">
      <t>ショウコウ</t>
    </rPh>
    <phoneticPr fontId="9"/>
  </si>
  <si>
    <t>八重山</t>
    <rPh sb="0" eb="3">
      <t>ヤエヤマ</t>
    </rPh>
    <phoneticPr fontId="8"/>
  </si>
  <si>
    <t>大平特</t>
    <rPh sb="0" eb="2">
      <t>オオヒラ</t>
    </rPh>
    <rPh sb="2" eb="3">
      <t>トク</t>
    </rPh>
    <phoneticPr fontId="9"/>
  </si>
  <si>
    <t>中農高支</t>
    <rPh sb="0" eb="2">
      <t>チュウノウ</t>
    </rPh>
    <rPh sb="2" eb="3">
      <t>コウ</t>
    </rPh>
    <rPh sb="3" eb="4">
      <t>ササ</t>
    </rPh>
    <phoneticPr fontId="9"/>
  </si>
  <si>
    <t>北海道</t>
    <rPh sb="0" eb="3">
      <t>ホッカイドウ</t>
    </rPh>
    <phoneticPr fontId="6"/>
  </si>
  <si>
    <t>東北</t>
    <rPh sb="0" eb="2">
      <t>トウホク</t>
    </rPh>
    <phoneticPr fontId="6"/>
  </si>
  <si>
    <t>関東</t>
    <rPh sb="0" eb="2">
      <t>カントウ</t>
    </rPh>
    <phoneticPr fontId="6"/>
  </si>
  <si>
    <t>北信越</t>
    <rPh sb="0" eb="3">
      <t>ホクシンエツ</t>
    </rPh>
    <phoneticPr fontId="6"/>
  </si>
  <si>
    <t>東海</t>
    <rPh sb="0" eb="2">
      <t>トウカイ</t>
    </rPh>
    <phoneticPr fontId="6"/>
  </si>
  <si>
    <t>近畿</t>
    <rPh sb="0" eb="2">
      <t>キンキ</t>
    </rPh>
    <phoneticPr fontId="6"/>
  </si>
  <si>
    <t>中国</t>
    <rPh sb="0" eb="2">
      <t>チュウゴク</t>
    </rPh>
    <phoneticPr fontId="6"/>
  </si>
  <si>
    <t>四国</t>
    <rPh sb="0" eb="2">
      <t>シコク</t>
    </rPh>
    <phoneticPr fontId="6"/>
  </si>
  <si>
    <t>九州</t>
    <rPh sb="0" eb="2">
      <t>キュウシュウ</t>
    </rPh>
    <phoneticPr fontId="6"/>
  </si>
  <si>
    <t>全国Total</t>
    <rPh sb="0" eb="2">
      <t>ゼンコク</t>
    </rPh>
    <phoneticPr fontId="6"/>
  </si>
  <si>
    <t>校</t>
  </si>
  <si>
    <t>登録校数</t>
  </si>
  <si>
    <t>1年</t>
    <rPh sb="1" eb="2">
      <t>ネン</t>
    </rPh>
    <phoneticPr fontId="16"/>
  </si>
  <si>
    <t>2年</t>
    <rPh sb="1" eb="2">
      <t>ネン</t>
    </rPh>
    <phoneticPr fontId="16"/>
  </si>
  <si>
    <t>3年</t>
    <rPh sb="1" eb="2">
      <t>ネン</t>
    </rPh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</si>
  <si>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</si>
  <si>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</si>
  <si>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</si>
  <si>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</si>
  <si>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</si>
  <si>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</si>
  <si>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</si>
  <si>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</si>
  <si>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</si>
  <si>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</si>
  <si>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</si>
  <si>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</si>
  <si>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</si>
  <si>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</si>
  <si>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</si>
  <si>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</si>
  <si>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</si>
  <si>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</si>
  <si>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</si>
  <si>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</si>
  <si>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男子計</t>
    <rPh sb="0" eb="2">
      <t>ダンシ</t>
    </rPh>
    <rPh sb="2" eb="3">
      <t>ケイ</t>
    </rPh>
    <phoneticPr fontId="6"/>
  </si>
  <si>
    <t>女子計</t>
    <rPh sb="0" eb="2">
      <t>ジョシ</t>
    </rPh>
    <rPh sb="2" eb="3">
      <t>ケイ</t>
    </rPh>
    <phoneticPr fontId="6"/>
  </si>
  <si>
    <t>&lt;作業手順&gt;</t>
    <rPh sb="1" eb="3">
      <t>サギョウ</t>
    </rPh>
    <rPh sb="3" eb="5">
      <t>テジュン</t>
    </rPh>
    <phoneticPr fontId="6"/>
  </si>
  <si>
    <r>
      <t>実際に部が活動している学校名を入力。</t>
    </r>
    <r>
      <rPr>
        <sz val="12"/>
        <color rgb="FF000066"/>
        <rFont val="Meiryo UI"/>
        <family val="3"/>
        <charset val="128"/>
      </rPr>
      <t>（「県立」や「高等学校」は不要です（市立は入れてください））</t>
    </r>
    <rPh sb="0" eb="2">
      <t>ジッサイ</t>
    </rPh>
    <rPh sb="3" eb="4">
      <t>ブ</t>
    </rPh>
    <rPh sb="5" eb="7">
      <t>カツドウ</t>
    </rPh>
    <rPh sb="11" eb="13">
      <t>ガッコウ</t>
    </rPh>
    <rPh sb="13" eb="14">
      <t>メイ</t>
    </rPh>
    <rPh sb="15" eb="17">
      <t>ニュウリョク</t>
    </rPh>
    <rPh sb="20" eb="21">
      <t>ケン</t>
    </rPh>
    <rPh sb="21" eb="22">
      <t>タテ</t>
    </rPh>
    <rPh sb="25" eb="27">
      <t>コウトウ</t>
    </rPh>
    <rPh sb="27" eb="29">
      <t>ガッコウ</t>
    </rPh>
    <rPh sb="31" eb="33">
      <t>フヨウ</t>
    </rPh>
    <rPh sb="36" eb="38">
      <t>シリツ</t>
    </rPh>
    <rPh sb="39" eb="40">
      <t>イ</t>
    </rPh>
    <phoneticPr fontId="3"/>
  </si>
  <si>
    <t>例：○○県立松本高等学校　→　松本　　　○○市立松本高等学校　→　市立松本</t>
    <rPh sb="0" eb="1">
      <t>レイ</t>
    </rPh>
    <rPh sb="4" eb="6">
      <t>ケンリツ</t>
    </rPh>
    <rPh sb="6" eb="8">
      <t>マツモト</t>
    </rPh>
    <rPh sb="8" eb="10">
      <t>コウトウ</t>
    </rPh>
    <rPh sb="10" eb="12">
      <t>ガッコウ</t>
    </rPh>
    <rPh sb="15" eb="17">
      <t>マツモト</t>
    </rPh>
    <rPh sb="22" eb="24">
      <t>シリツ</t>
    </rPh>
    <rPh sb="24" eb="26">
      <t>マツモト</t>
    </rPh>
    <rPh sb="26" eb="28">
      <t>コウトウ</t>
    </rPh>
    <rPh sb="28" eb="30">
      <t>ガッコウ</t>
    </rPh>
    <rPh sb="33" eb="35">
      <t>イチリツ</t>
    </rPh>
    <rPh sb="35" eb="37">
      <t>マツモト</t>
    </rPh>
    <phoneticPr fontId="2"/>
  </si>
  <si>
    <r>
      <t>男女部員数（登録人数）を</t>
    </r>
    <r>
      <rPr>
        <b/>
        <u/>
        <sz val="14"/>
        <color rgb="FF000066"/>
        <rFont val="Meiryo UI"/>
        <family val="3"/>
        <charset val="128"/>
      </rPr>
      <t xml:space="preserve"> 学年ごと</t>
    </r>
    <r>
      <rPr>
        <sz val="14"/>
        <color rgb="FF000066"/>
        <rFont val="Meiryo UI"/>
        <family val="3"/>
        <charset val="128"/>
      </rPr>
      <t xml:space="preserve"> 入力（0は入力しません）</t>
    </r>
    <rPh sb="0" eb="1">
      <t>オトコ</t>
    </rPh>
    <rPh sb="1" eb="2">
      <t>オンナ</t>
    </rPh>
    <rPh sb="2" eb="5">
      <t>ブインスウ</t>
    </rPh>
    <rPh sb="6" eb="8">
      <t>トウロク</t>
    </rPh>
    <rPh sb="8" eb="10">
      <t>ニンズウ</t>
    </rPh>
    <rPh sb="13" eb="15">
      <t>ガクネン</t>
    </rPh>
    <rPh sb="18" eb="20">
      <t>ニュウリョク</t>
    </rPh>
    <rPh sb="23" eb="25">
      <t>ニュウリョク</t>
    </rPh>
    <phoneticPr fontId="3"/>
  </si>
  <si>
    <r>
      <t>　お手数をおかけします！秋季に活動している人数を把握するためにも</t>
    </r>
    <r>
      <rPr>
        <b/>
        <u/>
        <sz val="13"/>
        <color rgb="FFFF00FF"/>
        <rFont val="Meiryo UI"/>
        <family val="3"/>
        <charset val="128"/>
      </rPr>
      <t>学年ごとのデータ</t>
    </r>
    <r>
      <rPr>
        <sz val="13"/>
        <color rgb="FFFF00FF"/>
        <rFont val="Meiryo UI"/>
        <family val="3"/>
        <charset val="128"/>
      </rPr>
      <t>にご協力ください！</t>
    </r>
    <rPh sb="2" eb="4">
      <t>テスウ</t>
    </rPh>
    <rPh sb="12" eb="14">
      <t>シュウキ</t>
    </rPh>
    <rPh sb="15" eb="17">
      <t>カツドウ</t>
    </rPh>
    <rPh sb="21" eb="23">
      <t>ニンズウ</t>
    </rPh>
    <rPh sb="24" eb="26">
      <t>ハアク</t>
    </rPh>
    <rPh sb="32" eb="34">
      <t>ガクネン</t>
    </rPh>
    <rPh sb="42" eb="44">
      <t>キョウリョク</t>
    </rPh>
    <phoneticPr fontId="6"/>
  </si>
  <si>
    <t>1年</t>
    <rPh sb="1" eb="2">
      <t>ネン</t>
    </rPh>
    <phoneticPr fontId="6"/>
  </si>
  <si>
    <t>2年</t>
    <rPh sb="1" eb="2">
      <t>ネン</t>
    </rPh>
    <phoneticPr fontId="6"/>
  </si>
  <si>
    <t>3年</t>
    <rPh sb="1" eb="2">
      <t>ネン</t>
    </rPh>
    <phoneticPr fontId="6"/>
  </si>
  <si>
    <t>計</t>
    <rPh sb="0" eb="1">
      <t>ケイ</t>
    </rPh>
    <phoneticPr fontId="6"/>
  </si>
  <si>
    <t>合計</t>
    <rPh sb="0" eb="2">
      <t>ゴウケイ</t>
    </rPh>
    <phoneticPr fontId="6"/>
  </si>
  <si>
    <t>北海道</t>
  </si>
  <si>
    <t>川口浩史</t>
  </si>
  <si>
    <t>青森</t>
    <rPh sb="0" eb="2">
      <t>アオモリ</t>
    </rPh>
    <phoneticPr fontId="2"/>
  </si>
  <si>
    <t>中堀　仁史</t>
  </si>
  <si>
    <t>岩手</t>
    <rPh sb="0" eb="2">
      <t>イワテ</t>
    </rPh>
    <phoneticPr fontId="2"/>
  </si>
  <si>
    <t>藤島　　努</t>
  </si>
  <si>
    <t>宮城</t>
    <rPh sb="0" eb="2">
      <t>ミヤギ</t>
    </rPh>
    <phoneticPr fontId="2"/>
  </si>
  <si>
    <t>早坂　晋</t>
  </si>
  <si>
    <t>秋田</t>
  </si>
  <si>
    <t>坂本　敦</t>
  </si>
  <si>
    <t>山形</t>
    <rPh sb="0" eb="2">
      <t>ヤマガタ</t>
    </rPh>
    <phoneticPr fontId="2"/>
  </si>
  <si>
    <t>小林　貴記</t>
  </si>
  <si>
    <t>福島</t>
  </si>
  <si>
    <t>齋藤　正志</t>
  </si>
  <si>
    <t>中岫　隆幸</t>
  </si>
  <si>
    <t>栃木</t>
  </si>
  <si>
    <t>竹中　謙介</t>
  </si>
  <si>
    <t>群馬</t>
  </si>
  <si>
    <t>井田　敦</t>
  </si>
  <si>
    <t>埼玉</t>
    <rPh sb="0" eb="2">
      <t>サイタマ</t>
    </rPh>
    <phoneticPr fontId="2"/>
  </si>
  <si>
    <t>福元　健二</t>
  </si>
  <si>
    <t>梅島　一男</t>
  </si>
  <si>
    <t>東京</t>
  </si>
  <si>
    <t>渡辺　洋司</t>
  </si>
  <si>
    <t>神奈川</t>
  </si>
  <si>
    <t>早乙女　大道</t>
  </si>
  <si>
    <t>山梨</t>
  </si>
  <si>
    <t>永井　勇太郎</t>
  </si>
  <si>
    <t>新潟</t>
  </si>
  <si>
    <t>五十嵐　伊広</t>
  </si>
  <si>
    <t>富山</t>
  </si>
  <si>
    <t>中木　康晴</t>
  </si>
  <si>
    <t>石川</t>
  </si>
  <si>
    <t>小檜山　保雄</t>
  </si>
  <si>
    <t>福井</t>
  </si>
  <si>
    <t>谷川拓也</t>
  </si>
  <si>
    <t>赤塩　仁志</t>
  </si>
  <si>
    <t>静岡</t>
  </si>
  <si>
    <t>岡本　直哉</t>
  </si>
  <si>
    <t>愛知</t>
    <rPh sb="0" eb="2">
      <t>アイチ</t>
    </rPh>
    <phoneticPr fontId="2"/>
  </si>
  <si>
    <t>若林　勇希</t>
  </si>
  <si>
    <t>岐阜</t>
  </si>
  <si>
    <t>髙木一輝</t>
  </si>
  <si>
    <t>三重</t>
  </si>
  <si>
    <t>平松　尚</t>
  </si>
  <si>
    <t>滋賀</t>
  </si>
  <si>
    <t>桝本　義人</t>
  </si>
  <si>
    <t>京都</t>
  </si>
  <si>
    <t>脇田　一郎</t>
  </si>
  <si>
    <t>大阪</t>
  </si>
  <si>
    <t>鈴木　将二</t>
  </si>
  <si>
    <t>兵庫</t>
  </si>
  <si>
    <t>門田　聖五</t>
  </si>
  <si>
    <t>奈良</t>
  </si>
  <si>
    <t>縄田智彦</t>
  </si>
  <si>
    <t>和歌山</t>
  </si>
  <si>
    <t>小島　穣</t>
  </si>
  <si>
    <t>鳥取</t>
  </si>
  <si>
    <t>冨林　紀之</t>
  </si>
  <si>
    <t>島根</t>
  </si>
  <si>
    <t>中田　広貴</t>
  </si>
  <si>
    <t>中村　哲</t>
  </si>
  <si>
    <t>広島</t>
  </si>
  <si>
    <t>宇都宮　崇</t>
  </si>
  <si>
    <t>山口</t>
  </si>
  <si>
    <t>大下　文男</t>
  </si>
  <si>
    <t>徳島</t>
  </si>
  <si>
    <t>都築　和義</t>
  </si>
  <si>
    <t>香川</t>
  </si>
  <si>
    <t>馬場　昌樹</t>
  </si>
  <si>
    <t>愛媛</t>
  </si>
  <si>
    <t>山口　賢仁</t>
  </si>
  <si>
    <t>高知</t>
  </si>
  <si>
    <t>森岡　陽一</t>
  </si>
  <si>
    <t>福岡</t>
  </si>
  <si>
    <t>古川憲司</t>
  </si>
  <si>
    <t>佐賀</t>
  </si>
  <si>
    <t>小林　正雄</t>
  </si>
  <si>
    <t>長崎</t>
  </si>
  <si>
    <t>梅津　隆行</t>
  </si>
  <si>
    <t>熊本県</t>
  </si>
  <si>
    <t>稲津　英隆</t>
  </si>
  <si>
    <t>大分</t>
  </si>
  <si>
    <t>小畑　憲一</t>
  </si>
  <si>
    <t>宮崎</t>
  </si>
  <si>
    <t>柴 知数</t>
  </si>
  <si>
    <t>鹿児島</t>
  </si>
  <si>
    <t>藺牟田 圭</t>
  </si>
  <si>
    <t>沖縄</t>
  </si>
  <si>
    <t>比嘉　安俊</t>
  </si>
  <si>
    <r>
      <t>委員長名を入力</t>
    </r>
    <r>
      <rPr>
        <sz val="12"/>
        <color rgb="FF000066"/>
        <rFont val="Meiryo UI"/>
        <family val="3"/>
        <charset val="128"/>
      </rPr>
      <t>（2020年の委員長が表示されています。変更がある場合は、更新してください。）</t>
    </r>
    <rPh sb="0" eb="3">
      <t>イインチョウ</t>
    </rPh>
    <rPh sb="3" eb="4">
      <t>メイ</t>
    </rPh>
    <rPh sb="5" eb="7">
      <t>ニュウリョク</t>
    </rPh>
    <rPh sb="12" eb="13">
      <t>ネン</t>
    </rPh>
    <rPh sb="14" eb="17">
      <t>イインチョウ</t>
    </rPh>
    <rPh sb="18" eb="20">
      <t>ヒョウジ</t>
    </rPh>
    <rPh sb="27" eb="29">
      <t>ヘンコウ</t>
    </rPh>
    <rPh sb="32" eb="34">
      <t>バアイ</t>
    </rPh>
    <rPh sb="36" eb="38">
      <t>コウシン</t>
    </rPh>
    <phoneticPr fontId="3"/>
  </si>
  <si>
    <t>1年男</t>
    <rPh sb="1" eb="2">
      <t>ネン</t>
    </rPh>
    <rPh sb="2" eb="3">
      <t>ダン</t>
    </rPh>
    <phoneticPr fontId="6"/>
  </si>
  <si>
    <t>1年女</t>
    <rPh sb="1" eb="2">
      <t>ネン</t>
    </rPh>
    <rPh sb="2" eb="3">
      <t>ジョ</t>
    </rPh>
    <phoneticPr fontId="6"/>
  </si>
  <si>
    <t>2年男</t>
    <rPh sb="1" eb="2">
      <t>ネン</t>
    </rPh>
    <rPh sb="2" eb="3">
      <t>ダン</t>
    </rPh>
    <phoneticPr fontId="6"/>
  </si>
  <si>
    <t>2年女</t>
    <rPh sb="1" eb="2">
      <t>ネン</t>
    </rPh>
    <rPh sb="2" eb="3">
      <t>ジョ</t>
    </rPh>
    <phoneticPr fontId="6"/>
  </si>
  <si>
    <t>3年男</t>
    <rPh sb="1" eb="2">
      <t>ネン</t>
    </rPh>
    <rPh sb="2" eb="3">
      <t>ダン</t>
    </rPh>
    <phoneticPr fontId="6"/>
  </si>
  <si>
    <t>3年女</t>
    <rPh sb="1" eb="2">
      <t>ネン</t>
    </rPh>
    <rPh sb="2" eb="3">
      <t>ジョ</t>
    </rPh>
    <phoneticPr fontId="6"/>
  </si>
  <si>
    <t>男子計</t>
    <rPh sb="0" eb="2">
      <t>ダンシ</t>
    </rPh>
    <rPh sb="2" eb="3">
      <t>ケイ</t>
    </rPh>
    <phoneticPr fontId="6"/>
  </si>
  <si>
    <t>女子計</t>
    <rPh sb="0" eb="2">
      <t>ジョシ</t>
    </rPh>
    <rPh sb="2" eb="3">
      <t>ケイ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</si>
</sst>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&quot; 校&quot;"/>
    <numFmt numFmtId="177" formatCode="0\ &quot;名&quot;"/>
  </numFmts>
  <fonts count="38" x14ac:knownFonts="1">
    <font>
      <sz val="11"/>
      <color theme="1"/>
      <name val="Meiryo UI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HGｺﾞｼｯｸM"/>
      <family val="3"/>
      <charset val="128"/>
    </font>
    <font>
      <sz val="6"/>
      <name val="Meiryo UI"/>
      <family val="2"/>
      <charset val="128"/>
    </font>
    <font>
      <sz val="11"/>
      <color theme="0"/>
      <name val="HGｺﾞｼｯｸM"/>
      <family val="3"/>
      <charset val="128"/>
    </font>
    <font>
      <sz val="6"/>
      <name val="Meiryo UI"/>
      <family val="3"/>
      <charset val="128"/>
    </font>
    <font>
      <sz val="6"/>
      <name val="ＭＳ Ｐゴシック"/>
      <family val="3"/>
      <charset val="128"/>
    </font>
    <font>
      <sz val="11"/>
      <color theme="1"/>
      <name val="Meiryo UI"/>
      <family val="3"/>
      <charset val="128"/>
    </font>
    <font>
      <b/>
      <sz val="1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SｺﾞｼｯｸM"/>
      <family val="3"/>
      <charset val="128"/>
    </font>
    <font>
      <sz val="11"/>
      <color indexed="8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4"/>
      <color rgb="FFCCFF33"/>
      <name val="Meiryo UI"/>
      <family val="2"/>
      <charset val="128"/>
    </font>
    <font>
      <sz val="14"/>
      <color rgb="FFCCFF33"/>
      <name val="Meiryo UI"/>
      <family val="3"/>
      <charset val="128"/>
    </font>
    <font>
      <sz val="14"/>
      <color rgb="FF660033"/>
      <name val="Meiryo UI"/>
      <family val="3"/>
      <charset val="128"/>
    </font>
    <font>
      <sz val="14"/>
      <color rgb="FF000066"/>
      <name val="Meiryo UI"/>
      <family val="3"/>
      <charset val="128"/>
    </font>
    <font>
      <b/>
      <sz val="18"/>
      <color rgb="FF292929"/>
      <name val="Meiryo UI"/>
      <family val="3"/>
      <charset val="128"/>
    </font>
    <font>
      <b/>
      <sz val="16"/>
      <color rgb="FF000066"/>
      <name val="Meiryo UI"/>
      <family val="3"/>
      <charset val="128"/>
    </font>
    <font>
      <sz val="10"/>
      <color rgb="FF000066"/>
      <name val="Meiryo UI"/>
      <family val="3"/>
      <charset val="128"/>
    </font>
    <font>
      <sz val="10"/>
      <name val="Meiryo UI"/>
      <family val="2"/>
      <charset val="128"/>
    </font>
    <font>
      <sz val="11"/>
      <color theme="0"/>
      <name val="Meiryo UI"/>
      <family val="2"/>
      <charset val="128"/>
    </font>
    <font>
      <sz val="14"/>
      <color theme="1"/>
      <name val="Meiryo UI"/>
      <family val="2"/>
      <charset val="128"/>
    </font>
    <font>
      <b/>
      <sz val="11"/>
      <color theme="0"/>
      <name val="Meiryo UI"/>
      <family val="3"/>
      <charset val="128"/>
    </font>
    <font>
      <sz val="6"/>
      <color theme="0"/>
      <name val="Meiryo UI"/>
      <family val="2"/>
      <charset val="128"/>
    </font>
    <font>
      <sz val="16"/>
      <color theme="1"/>
      <name val="Meiryo UI"/>
      <family val="2"/>
      <charset val="128"/>
    </font>
    <font>
      <sz val="12"/>
      <color rgb="FF000066"/>
      <name val="Meiryo UI"/>
      <family val="3"/>
      <charset val="128"/>
    </font>
    <font>
      <sz val="10"/>
      <color theme="6" tint="-0.499984740745262"/>
      <name val="Meiryo UI"/>
      <family val="3"/>
      <charset val="128"/>
    </font>
    <font>
      <sz val="10"/>
      <color theme="1"/>
      <name val="HGｺﾞｼｯｸM"/>
      <family val="3"/>
      <charset val="128"/>
    </font>
    <font>
      <b/>
      <u/>
      <sz val="14"/>
      <color rgb="FF000066"/>
      <name val="Meiryo UI"/>
      <family val="3"/>
      <charset val="128"/>
    </font>
    <font>
      <sz val="13"/>
      <color rgb="FFFF00FF"/>
      <name val="Meiryo UI"/>
      <family val="3"/>
      <charset val="128"/>
    </font>
    <font>
      <b/>
      <u/>
      <sz val="13"/>
      <color rgb="FFFF00FF"/>
      <name val="Meiryo UI"/>
      <family val="3"/>
      <charset val="128"/>
    </font>
    <font>
      <sz val="9"/>
      <color theme="1"/>
      <name val="Meiryo UI"/>
      <family val="2"/>
      <charset val="128"/>
    </font>
    <font>
      <sz val="9"/>
      <color theme="1"/>
      <name val="Meiryo UI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hair">
        <color theme="1" tint="0.34998626667073579"/>
      </bottom>
      <diagonal/>
    </border>
    <border>
      <left/>
      <right/>
      <top style="thin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thin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thin">
        <color theme="1" tint="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theme="1" tint="0.14996795556505021"/>
      </left>
      <right/>
      <top style="thick">
        <color theme="1" tint="0.14996795556505021"/>
      </top>
      <bottom/>
      <diagonal/>
    </border>
    <border>
      <left/>
      <right/>
      <top style="thick">
        <color theme="1" tint="0.14996795556505021"/>
      </top>
      <bottom/>
      <diagonal/>
    </border>
    <border>
      <left/>
      <right style="thick">
        <color theme="1" tint="0.14996795556505021"/>
      </right>
      <top style="thick">
        <color theme="1" tint="0.14996795556505021"/>
      </top>
      <bottom/>
      <diagonal/>
    </border>
    <border>
      <left style="thick">
        <color theme="1" tint="0.14996795556505021"/>
      </left>
      <right/>
      <top/>
      <bottom/>
      <diagonal/>
    </border>
    <border>
      <left/>
      <right style="thick">
        <color theme="1" tint="0.14996795556505021"/>
      </right>
      <top/>
      <bottom/>
      <diagonal/>
    </border>
    <border>
      <left style="thick">
        <color theme="1" tint="0.14996795556505021"/>
      </left>
      <right/>
      <top/>
      <bottom style="thick">
        <color theme="1" tint="0.14996795556505021"/>
      </bottom>
      <diagonal/>
    </border>
    <border>
      <left/>
      <right/>
      <top/>
      <bottom style="thick">
        <color theme="1" tint="0.14996795556505021"/>
      </bottom>
      <diagonal/>
    </border>
    <border>
      <left/>
      <right style="thick">
        <color theme="1" tint="0.14996795556505021"/>
      </right>
      <top/>
      <bottom style="thick">
        <color theme="1" tint="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4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</cellStyleXfs>
  <cellXfs count="282">
    <xf numFmtId="0" fontId="0" fillId="0" borderId="0" xfId="0">
      <alignment vertical="center"/>
    </xf>
    <xf numFmtId="0" fontId="5" fillId="0" borderId="0" xfId="0" applyFont="1" applyProtection="1">
      <alignment vertical="center"/>
      <protection hidden="1"/>
    </xf>
    <xf numFmtId="0" fontId="7" fillId="0" borderId="0" xfId="0" applyFo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distributed" vertical="center" indent="1"/>
      <protection locked="0"/>
    </xf>
    <xf numFmtId="0" fontId="5" fillId="0" borderId="1" xfId="0" applyFont="1" applyBorder="1" applyProtection="1">
      <alignment vertical="center"/>
      <protection locked="0"/>
    </xf>
    <xf numFmtId="0" fontId="29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26" fillId="0" borderId="0" xfId="0" applyFont="1" applyProtection="1">
      <alignment vertical="center"/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4" fontId="0" fillId="0" borderId="0" xfId="0" applyNumberFormat="1" applyAlignment="1" applyProtection="1">
      <alignment horizontal="right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8" fontId="0" fillId="0" borderId="7" xfId="1" applyFont="1" applyBorder="1" applyProtection="1">
      <alignment vertical="center"/>
      <protection hidden="1"/>
    </xf>
    <xf numFmtId="0" fontId="0" fillId="0" borderId="8" xfId="0" applyBorder="1" applyProtection="1">
      <alignment vertical="center"/>
      <protection hidden="1"/>
    </xf>
    <xf numFmtId="0" fontId="0" fillId="0" borderId="0" xfId="0" applyAlignment="1" applyProtection="1">
      <alignment horizontal="distributed" vertical="center" inden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38" fontId="0" fillId="0" borderId="10" xfId="1" applyFont="1" applyBorder="1" applyProtection="1">
      <alignment vertical="center"/>
      <protection hidden="1"/>
    </xf>
    <xf numFmtId="0" fontId="0" fillId="0" borderId="11" xfId="0" applyBorder="1" applyProtection="1">
      <alignment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38" fontId="0" fillId="2" borderId="13" xfId="1" applyFont="1" applyFill="1" applyBorder="1" applyProtection="1">
      <alignment vertical="center"/>
      <protection hidden="1"/>
    </xf>
    <xf numFmtId="0" fontId="0" fillId="2" borderId="14" xfId="0" applyFill="1" applyBorder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38" fontId="0" fillId="0" borderId="0" xfId="1" applyFont="1" applyFill="1" applyBorder="1" applyProtection="1">
      <alignment vertical="center"/>
      <protection hidden="1"/>
    </xf>
    <xf numFmtId="0" fontId="0" fillId="0" borderId="0" xfId="0" applyFill="1" applyBorder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0" fillId="0" borderId="15" xfId="0" applyBorder="1" applyAlignment="1" applyProtection="1">
      <alignment horizontal="left" vertical="center" indent="1"/>
      <protection hidden="1"/>
    </xf>
    <xf numFmtId="0" fontId="0" fillId="0" borderId="18" xfId="0" applyBorder="1" applyAlignment="1" applyProtection="1">
      <alignment horizontal="left" vertical="center" indent="2"/>
      <protection hidden="1"/>
    </xf>
    <xf numFmtId="0" fontId="0" fillId="0" borderId="19" xfId="0" applyBorder="1" applyProtection="1">
      <alignment vertical="center"/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20" xfId="0" applyBorder="1" applyProtection="1">
      <alignment vertical="center"/>
      <protection hidden="1"/>
    </xf>
    <xf numFmtId="38" fontId="0" fillId="0" borderId="21" xfId="1" applyFont="1" applyBorder="1" applyProtection="1">
      <alignment vertical="center"/>
      <protection hidden="1"/>
    </xf>
    <xf numFmtId="0" fontId="0" fillId="0" borderId="22" xfId="0" applyBorder="1" applyProtection="1">
      <alignment vertical="center"/>
      <protection hidden="1"/>
    </xf>
    <xf numFmtId="0" fontId="28" fillId="0" borderId="0" xfId="0" applyFont="1" applyAlignment="1" applyProtection="1">
      <alignment horizontal="distributed" vertical="center" indent="1"/>
      <protection hidden="1"/>
    </xf>
    <xf numFmtId="0" fontId="0" fillId="0" borderId="23" xfId="0" applyBorder="1" applyProtection="1">
      <alignment vertical="center"/>
      <protection hidden="1"/>
    </xf>
    <xf numFmtId="38" fontId="0" fillId="0" borderId="24" xfId="1" applyFont="1" applyBorder="1" applyProtection="1">
      <alignment vertical="center"/>
      <protection hidden="1"/>
    </xf>
    <xf numFmtId="0" fontId="0" fillId="0" borderId="25" xfId="0" applyBorder="1" applyProtection="1">
      <alignment vertical="center"/>
      <protection hidden="1"/>
    </xf>
    <xf numFmtId="0" fontId="0" fillId="0" borderId="26" xfId="0" applyBorder="1" applyAlignment="1" applyProtection="1">
      <alignment vertical="center"/>
      <protection hidden="1"/>
    </xf>
    <xf numFmtId="38" fontId="0" fillId="0" borderId="27" xfId="1" applyFont="1" applyBorder="1" applyProtection="1">
      <alignment vertical="center"/>
      <protection hidden="1"/>
    </xf>
    <xf numFmtId="0" fontId="0" fillId="0" borderId="28" xfId="0" applyBorder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38" fontId="0" fillId="0" borderId="0" xfId="1" applyFont="1" applyBorder="1" applyProtection="1">
      <alignment vertical="center"/>
      <protection hidden="1"/>
    </xf>
    <xf numFmtId="0" fontId="0" fillId="0" borderId="0" xfId="0" applyBorder="1" applyProtection="1">
      <alignment vertical="center"/>
      <protection hidden="1"/>
    </xf>
    <xf numFmtId="0" fontId="28" fillId="0" borderId="0" xfId="0" applyFo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5" fillId="13" borderId="3" xfId="0" applyFont="1" applyFill="1" applyBorder="1" applyAlignment="1" applyProtection="1">
      <alignment horizontal="right" vertical="center"/>
      <protection hidden="1"/>
    </xf>
    <xf numFmtId="0" fontId="5" fillId="13" borderId="1" xfId="0" applyFont="1" applyFill="1" applyBorder="1" applyAlignment="1" applyProtection="1">
      <alignment horizontal="center" vertical="center"/>
      <protection hidden="1"/>
    </xf>
    <xf numFmtId="0" fontId="5" fillId="13" borderId="2" xfId="0" applyFont="1" applyFill="1" applyBorder="1" applyProtection="1">
      <alignment vertical="center"/>
      <protection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3" xfId="0" applyFont="1" applyFill="1" applyBorder="1" applyAlignment="1" applyProtection="1">
      <alignment horizontal="right" vertical="center"/>
      <protection hidden="1"/>
    </xf>
    <xf numFmtId="0" fontId="5" fillId="11" borderId="2" xfId="0" applyFont="1" applyFill="1" applyBorder="1" applyProtection="1">
      <alignment vertical="center"/>
      <protection hidden="1"/>
    </xf>
    <xf numFmtId="0" fontId="5" fillId="10" borderId="1" xfId="0" applyFont="1" applyFill="1" applyBorder="1" applyAlignment="1" applyProtection="1">
      <alignment horizontal="center" vertical="center"/>
      <protection hidden="1"/>
    </xf>
    <xf numFmtId="0" fontId="5" fillId="10" borderId="3" xfId="0" applyFont="1" applyFill="1" applyBorder="1" applyAlignment="1" applyProtection="1">
      <alignment horizontal="right" vertical="center"/>
      <protection hidden="1"/>
    </xf>
    <xf numFmtId="0" fontId="5" fillId="10" borderId="2" xfId="0" applyFont="1" applyFill="1" applyBorder="1" applyProtection="1">
      <alignment vertical="center"/>
      <protection hidden="1"/>
    </xf>
    <xf numFmtId="0" fontId="5" fillId="12" borderId="1" xfId="0" applyFont="1" applyFill="1" applyBorder="1" applyAlignment="1" applyProtection="1">
      <alignment horizontal="center" vertical="center"/>
      <protection hidden="1"/>
    </xf>
    <xf numFmtId="0" fontId="5" fillId="12" borderId="3" xfId="0" applyFont="1" applyFill="1" applyBorder="1" applyAlignment="1" applyProtection="1">
      <alignment horizontal="right" vertical="center"/>
      <protection hidden="1"/>
    </xf>
    <xf numFmtId="0" fontId="5" fillId="12" borderId="2" xfId="0" applyFont="1" applyFill="1" applyBorder="1" applyProtection="1">
      <alignment vertical="center"/>
      <protection hidden="1"/>
    </xf>
    <xf numFmtId="0" fontId="5" fillId="14" borderId="1" xfId="0" applyFont="1" applyFill="1" applyBorder="1" applyAlignment="1" applyProtection="1">
      <alignment horizontal="center" vertical="center"/>
      <protection hidden="1"/>
    </xf>
    <xf numFmtId="0" fontId="5" fillId="14" borderId="3" xfId="0" applyFont="1" applyFill="1" applyBorder="1" applyAlignment="1" applyProtection="1">
      <alignment horizontal="right" vertical="center"/>
      <protection hidden="1"/>
    </xf>
    <xf numFmtId="0" fontId="5" fillId="14" borderId="2" xfId="0" applyFont="1" applyFill="1" applyBorder="1" applyProtection="1">
      <alignment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5" fillId="8" borderId="3" xfId="0" applyFont="1" applyFill="1" applyBorder="1" applyAlignment="1" applyProtection="1">
      <alignment horizontal="right" vertical="center"/>
      <protection hidden="1"/>
    </xf>
    <xf numFmtId="0" fontId="5" fillId="8" borderId="2" xfId="0" applyFont="1" applyFill="1" applyBorder="1" applyProtection="1">
      <alignment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5" fillId="7" borderId="3" xfId="0" applyFont="1" applyFill="1" applyBorder="1" applyAlignment="1" applyProtection="1">
      <alignment horizontal="right" vertical="center"/>
      <protection hidden="1"/>
    </xf>
    <xf numFmtId="0" fontId="5" fillId="7" borderId="2" xfId="0" applyFont="1" applyFill="1" applyBorder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right" vertical="center"/>
      <protection hidden="1"/>
    </xf>
    <xf numFmtId="0" fontId="5" fillId="6" borderId="2" xfId="0" applyFont="1" applyFill="1" applyBorder="1" applyProtection="1">
      <alignment vertical="center"/>
      <protection hidden="1"/>
    </xf>
    <xf numFmtId="0" fontId="5" fillId="5" borderId="1" xfId="0" applyFont="1" applyFill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right" vertical="center"/>
      <protection hidden="1"/>
    </xf>
    <xf numFmtId="0" fontId="5" fillId="5" borderId="2" xfId="0" applyFont="1" applyFill="1" applyBorder="1" applyProtection="1">
      <alignment vertical="center"/>
      <protection hidden="1"/>
    </xf>
    <xf numFmtId="0" fontId="5" fillId="0" borderId="1" xfId="0" applyFont="1" applyBorder="1" applyProtection="1">
      <alignment vertical="center"/>
      <protection locked="0" hidden="1"/>
    </xf>
    <xf numFmtId="0" fontId="5" fillId="0" borderId="0" xfId="0" applyFont="1" applyProtection="1">
      <alignment vertical="center"/>
      <protection locked="0" hidden="1"/>
    </xf>
    <xf numFmtId="0" fontId="7" fillId="0" borderId="0" xfId="0" applyFont="1" applyProtection="1">
      <alignment vertical="center"/>
      <protection locked="0" hidden="1"/>
    </xf>
    <xf numFmtId="38" fontId="0" fillId="0" borderId="0" xfId="1" applyFont="1" applyProtection="1">
      <alignment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38" fontId="0" fillId="0" borderId="0" xfId="0" applyNumberFormat="1" applyBorder="1" applyAlignment="1" applyProtection="1">
      <alignment vertical="center"/>
      <protection hidden="1"/>
    </xf>
    <xf numFmtId="38" fontId="0" fillId="0" borderId="0" xfId="1" applyFont="1" applyBorder="1" applyAlignment="1" applyProtection="1">
      <alignment vertical="center"/>
      <protection hidden="1"/>
    </xf>
    <xf numFmtId="38" fontId="0" fillId="0" borderId="29" xfId="1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21" fillId="15" borderId="0" xfId="0" applyFont="1" applyFill="1" applyBorder="1" applyProtection="1">
      <alignment vertical="center"/>
      <protection hidden="1"/>
    </xf>
    <xf numFmtId="0" fontId="19" fillId="15" borderId="0" xfId="0" applyFont="1" applyFill="1" applyBorder="1" applyProtection="1">
      <alignment vertical="center"/>
      <protection hidden="1"/>
    </xf>
    <xf numFmtId="0" fontId="19" fillId="15" borderId="0" xfId="0" applyFont="1" applyFill="1" applyBorder="1" applyAlignment="1" applyProtection="1">
      <alignment horizontal="left" vertical="center" indent="1"/>
      <protection hidden="1"/>
    </xf>
    <xf numFmtId="0" fontId="20" fillId="15" borderId="0" xfId="0" applyFont="1" applyFill="1" applyBorder="1" applyAlignment="1" applyProtection="1">
      <alignment vertical="center"/>
      <protection hidden="1"/>
    </xf>
    <xf numFmtId="0" fontId="20" fillId="15" borderId="0" xfId="0" applyFont="1" applyFill="1" applyBorder="1" applyProtection="1">
      <alignment vertical="center"/>
      <protection hidden="1"/>
    </xf>
    <xf numFmtId="0" fontId="20" fillId="15" borderId="0" xfId="0" applyFont="1" applyFill="1" applyBorder="1" applyAlignment="1" applyProtection="1">
      <alignment horizontal="left" vertical="center" indent="3"/>
      <protection hidden="1"/>
    </xf>
    <xf numFmtId="0" fontId="20" fillId="15" borderId="0" xfId="0" applyFont="1" applyFill="1" applyBorder="1" applyAlignment="1" applyProtection="1">
      <alignment horizontal="left" vertical="center" indent="1"/>
      <protection hidden="1"/>
    </xf>
    <xf numFmtId="0" fontId="17" fillId="16" borderId="0" xfId="0" applyFont="1" applyFill="1" applyAlignment="1" applyProtection="1">
      <alignment horizontal="right" vertical="center"/>
      <protection hidden="1"/>
    </xf>
    <xf numFmtId="0" fontId="18" fillId="16" borderId="0" xfId="0" applyFont="1" applyFill="1" applyProtection="1">
      <alignment vertical="center"/>
      <protection hidden="1"/>
    </xf>
    <xf numFmtId="0" fontId="19" fillId="16" borderId="0" xfId="0" applyFont="1" applyFill="1" applyProtection="1">
      <alignment vertical="center"/>
      <protection hidden="1"/>
    </xf>
    <xf numFmtId="0" fontId="31" fillId="16" borderId="0" xfId="0" applyFont="1" applyFill="1" applyAlignment="1" applyProtection="1">
      <alignment horizontal="right" vertical="center"/>
      <protection hidden="1"/>
    </xf>
    <xf numFmtId="0" fontId="31" fillId="16" borderId="0" xfId="0" applyFont="1" applyFill="1" applyProtection="1">
      <alignment vertical="center"/>
      <protection hidden="1"/>
    </xf>
    <xf numFmtId="56" fontId="31" fillId="16" borderId="0" xfId="0" applyNumberFormat="1" applyFont="1" applyFill="1" applyProtection="1">
      <alignment vertical="center"/>
      <protection hidden="1"/>
    </xf>
    <xf numFmtId="0" fontId="17" fillId="15" borderId="30" xfId="0" applyFont="1" applyFill="1" applyBorder="1" applyAlignment="1" applyProtection="1">
      <alignment horizontal="right" vertical="center"/>
      <protection hidden="1"/>
    </xf>
    <xf numFmtId="0" fontId="18" fillId="15" borderId="31" xfId="0" applyFont="1" applyFill="1" applyBorder="1" applyProtection="1">
      <alignment vertical="center"/>
      <protection hidden="1"/>
    </xf>
    <xf numFmtId="0" fontId="17" fillId="15" borderId="31" xfId="0" applyFont="1" applyFill="1" applyBorder="1" applyAlignment="1" applyProtection="1">
      <alignment horizontal="right" vertical="center"/>
      <protection hidden="1"/>
    </xf>
    <xf numFmtId="56" fontId="18" fillId="15" borderId="31" xfId="0" applyNumberFormat="1" applyFont="1" applyFill="1" applyBorder="1" applyProtection="1">
      <alignment vertical="center"/>
      <protection hidden="1"/>
    </xf>
    <xf numFmtId="0" fontId="18" fillId="15" borderId="32" xfId="0" applyFont="1" applyFill="1" applyBorder="1" applyProtection="1">
      <alignment vertical="center"/>
      <protection hidden="1"/>
    </xf>
    <xf numFmtId="0" fontId="19" fillId="15" borderId="33" xfId="0" applyFont="1" applyFill="1" applyBorder="1" applyProtection="1">
      <alignment vertical="center"/>
      <protection hidden="1"/>
    </xf>
    <xf numFmtId="0" fontId="19" fillId="15" borderId="34" xfId="0" applyFont="1" applyFill="1" applyBorder="1" applyProtection="1">
      <alignment vertical="center"/>
      <protection hidden="1"/>
    </xf>
    <xf numFmtId="0" fontId="19" fillId="15" borderId="35" xfId="0" applyFont="1" applyFill="1" applyBorder="1" applyProtection="1">
      <alignment vertical="center"/>
      <protection hidden="1"/>
    </xf>
    <xf numFmtId="0" fontId="19" fillId="15" borderId="36" xfId="0" applyFont="1" applyFill="1" applyBorder="1" applyProtection="1">
      <alignment vertical="center"/>
      <protection hidden="1"/>
    </xf>
    <xf numFmtId="0" fontId="19" fillId="15" borderId="37" xfId="0" applyFont="1" applyFill="1" applyBorder="1" applyProtection="1">
      <alignment vertical="center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Protection="1">
      <alignment vertical="center"/>
      <protection locked="0"/>
    </xf>
    <xf numFmtId="0" fontId="32" fillId="0" borderId="40" xfId="0" applyFont="1" applyBorder="1" applyAlignment="1" applyProtection="1">
      <alignment horizontal="center" vertical="center"/>
      <protection hidden="1"/>
    </xf>
    <xf numFmtId="0" fontId="32" fillId="0" borderId="41" xfId="0" applyFont="1" applyBorder="1" applyAlignment="1" applyProtection="1">
      <alignment horizontal="center" vertical="center"/>
      <protection hidden="1"/>
    </xf>
    <xf numFmtId="0" fontId="32" fillId="0" borderId="42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Protection="1">
      <alignment vertical="center"/>
      <protection locked="0"/>
    </xf>
    <xf numFmtId="0" fontId="5" fillId="0" borderId="41" xfId="0" applyFont="1" applyBorder="1" applyProtection="1">
      <alignment vertical="center"/>
      <protection locked="0"/>
    </xf>
    <xf numFmtId="0" fontId="5" fillId="0" borderId="42" xfId="0" applyFont="1" applyBorder="1" applyProtection="1">
      <alignment vertical="center"/>
      <protection locked="0"/>
    </xf>
    <xf numFmtId="0" fontId="5" fillId="0" borderId="43" xfId="0" applyFont="1" applyBorder="1" applyProtection="1">
      <alignment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Protection="1">
      <alignment vertical="center"/>
      <protection hidden="1"/>
    </xf>
    <xf numFmtId="176" fontId="5" fillId="0" borderId="0" xfId="1" applyNumberFormat="1" applyFont="1" applyFill="1" applyBorder="1" applyAlignment="1" applyProtection="1">
      <alignment horizontal="right" vertical="center"/>
      <protection hidden="1"/>
    </xf>
    <xf numFmtId="0" fontId="5" fillId="0" borderId="1" xfId="0" applyFont="1" applyFill="1" applyBorder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distributed" vertical="center" indent="1"/>
      <protection locked="0"/>
    </xf>
    <xf numFmtId="0" fontId="5" fillId="0" borderId="1" xfId="0" applyFont="1" applyFill="1" applyBorder="1" applyProtection="1">
      <alignment vertical="center"/>
      <protection locked="0"/>
    </xf>
    <xf numFmtId="0" fontId="5" fillId="0" borderId="2" xfId="0" applyFont="1" applyFill="1" applyBorder="1" applyProtection="1">
      <alignment vertical="center"/>
      <protection locked="0"/>
    </xf>
    <xf numFmtId="0" fontId="19" fillId="17" borderId="0" xfId="0" applyFont="1" applyFill="1" applyProtection="1">
      <alignment vertical="center"/>
      <protection hidden="1"/>
    </xf>
    <xf numFmtId="0" fontId="34" fillId="17" borderId="0" xfId="0" applyFont="1" applyFill="1" applyProtection="1">
      <alignment vertical="center"/>
      <protection hidden="1"/>
    </xf>
    <xf numFmtId="177" fontId="5" fillId="5" borderId="2" xfId="1" applyNumberFormat="1" applyFont="1" applyFill="1" applyBorder="1" applyAlignment="1" applyProtection="1">
      <alignment vertical="center"/>
      <protection hidden="1"/>
    </xf>
    <xf numFmtId="177" fontId="5" fillId="13" borderId="2" xfId="1" applyNumberFormat="1" applyFont="1" applyFill="1" applyBorder="1" applyAlignment="1" applyProtection="1">
      <alignment vertical="center"/>
      <protection hidden="1"/>
    </xf>
    <xf numFmtId="177" fontId="5" fillId="11" borderId="2" xfId="1" applyNumberFormat="1" applyFont="1" applyFill="1" applyBorder="1" applyAlignment="1" applyProtection="1">
      <alignment vertical="center"/>
      <protection hidden="1"/>
    </xf>
    <xf numFmtId="177" fontId="5" fillId="10" borderId="2" xfId="1" applyNumberFormat="1" applyFont="1" applyFill="1" applyBorder="1" applyAlignment="1" applyProtection="1">
      <alignment vertical="center"/>
      <protection hidden="1"/>
    </xf>
    <xf numFmtId="177" fontId="5" fillId="12" borderId="2" xfId="1" applyNumberFormat="1" applyFont="1" applyFill="1" applyBorder="1" applyAlignment="1" applyProtection="1">
      <alignment vertical="center"/>
      <protection hidden="1"/>
    </xf>
    <xf numFmtId="177" fontId="5" fillId="14" borderId="2" xfId="1" applyNumberFormat="1" applyFont="1" applyFill="1" applyBorder="1" applyAlignment="1" applyProtection="1">
      <alignment vertical="center"/>
      <protection hidden="1"/>
    </xf>
    <xf numFmtId="177" fontId="5" fillId="8" borderId="2" xfId="1" applyNumberFormat="1" applyFont="1" applyFill="1" applyBorder="1" applyAlignment="1" applyProtection="1">
      <alignment vertical="center"/>
      <protection hidden="1"/>
    </xf>
    <xf numFmtId="177" fontId="5" fillId="7" borderId="2" xfId="1" applyNumberFormat="1" applyFont="1" applyFill="1" applyBorder="1" applyAlignment="1" applyProtection="1">
      <alignment vertical="center"/>
      <protection hidden="1"/>
    </xf>
    <xf numFmtId="177" fontId="5" fillId="6" borderId="2" xfId="1" applyNumberFormat="1" applyFont="1" applyFill="1" applyBorder="1" applyAlignment="1" applyProtection="1">
      <alignment vertical="center"/>
      <protection hidden="1"/>
    </xf>
    <xf numFmtId="177" fontId="5" fillId="5" borderId="38" xfId="1" applyNumberFormat="1" applyFont="1" applyFill="1" applyBorder="1" applyAlignment="1" applyProtection="1">
      <alignment vertical="center"/>
      <protection hidden="1"/>
    </xf>
    <xf numFmtId="177" fontId="5" fillId="5" borderId="3" xfId="1" applyNumberFormat="1" applyFont="1" applyFill="1" applyBorder="1" applyAlignment="1" applyProtection="1">
      <alignment vertical="center"/>
      <protection hidden="1"/>
    </xf>
    <xf numFmtId="177" fontId="5" fillId="13" borderId="38" xfId="1" applyNumberFormat="1" applyFont="1" applyFill="1" applyBorder="1" applyAlignment="1" applyProtection="1">
      <alignment vertical="center"/>
      <protection hidden="1"/>
    </xf>
    <xf numFmtId="177" fontId="5" fillId="13" borderId="3" xfId="1" applyNumberFormat="1" applyFont="1" applyFill="1" applyBorder="1" applyAlignment="1" applyProtection="1">
      <alignment vertical="center"/>
      <protection hidden="1"/>
    </xf>
    <xf numFmtId="177" fontId="5" fillId="11" borderId="38" xfId="1" applyNumberFormat="1" applyFont="1" applyFill="1" applyBorder="1" applyAlignment="1" applyProtection="1">
      <alignment vertical="center"/>
      <protection hidden="1"/>
    </xf>
    <xf numFmtId="177" fontId="5" fillId="11" borderId="3" xfId="1" applyNumberFormat="1" applyFont="1" applyFill="1" applyBorder="1" applyAlignment="1" applyProtection="1">
      <alignment vertical="center"/>
      <protection hidden="1"/>
    </xf>
    <xf numFmtId="177" fontId="5" fillId="10" borderId="38" xfId="1" applyNumberFormat="1" applyFont="1" applyFill="1" applyBorder="1" applyAlignment="1" applyProtection="1">
      <alignment vertical="center"/>
      <protection hidden="1"/>
    </xf>
    <xf numFmtId="177" fontId="5" fillId="10" borderId="3" xfId="1" applyNumberFormat="1" applyFont="1" applyFill="1" applyBorder="1" applyAlignment="1" applyProtection="1">
      <alignment vertical="center"/>
      <protection hidden="1"/>
    </xf>
    <xf numFmtId="177" fontId="5" fillId="12" borderId="38" xfId="1" applyNumberFormat="1" applyFont="1" applyFill="1" applyBorder="1" applyAlignment="1" applyProtection="1">
      <alignment vertical="center"/>
      <protection hidden="1"/>
    </xf>
    <xf numFmtId="177" fontId="5" fillId="12" borderId="3" xfId="1" applyNumberFormat="1" applyFont="1" applyFill="1" applyBorder="1" applyAlignment="1" applyProtection="1">
      <alignment vertical="center"/>
      <protection hidden="1"/>
    </xf>
    <xf numFmtId="177" fontId="5" fillId="14" borderId="38" xfId="1" applyNumberFormat="1" applyFont="1" applyFill="1" applyBorder="1" applyAlignment="1" applyProtection="1">
      <alignment vertical="center"/>
      <protection hidden="1"/>
    </xf>
    <xf numFmtId="177" fontId="5" fillId="14" borderId="3" xfId="1" applyNumberFormat="1" applyFont="1" applyFill="1" applyBorder="1" applyAlignment="1" applyProtection="1">
      <alignment vertical="center"/>
      <protection hidden="1"/>
    </xf>
    <xf numFmtId="177" fontId="5" fillId="8" borderId="38" xfId="1" applyNumberFormat="1" applyFont="1" applyFill="1" applyBorder="1" applyAlignment="1" applyProtection="1">
      <alignment vertical="center"/>
      <protection hidden="1"/>
    </xf>
    <xf numFmtId="177" fontId="5" fillId="8" borderId="3" xfId="1" applyNumberFormat="1" applyFont="1" applyFill="1" applyBorder="1" applyAlignment="1" applyProtection="1">
      <alignment vertical="center"/>
      <protection hidden="1"/>
    </xf>
    <xf numFmtId="177" fontId="5" fillId="7" borderId="38" xfId="1" applyNumberFormat="1" applyFont="1" applyFill="1" applyBorder="1" applyAlignment="1" applyProtection="1">
      <alignment vertical="center"/>
      <protection hidden="1"/>
    </xf>
    <xf numFmtId="177" fontId="5" fillId="7" borderId="3" xfId="1" applyNumberFormat="1" applyFont="1" applyFill="1" applyBorder="1" applyAlignment="1" applyProtection="1">
      <alignment vertical="center"/>
      <protection hidden="1"/>
    </xf>
    <xf numFmtId="177" fontId="5" fillId="6" borderId="38" xfId="1" applyNumberFormat="1" applyFont="1" applyFill="1" applyBorder="1" applyAlignment="1" applyProtection="1">
      <alignment vertical="center"/>
      <protection hidden="1"/>
    </xf>
    <xf numFmtId="177" fontId="5" fillId="6" borderId="3" xfId="1" applyNumberFormat="1" applyFont="1" applyFill="1" applyBorder="1" applyAlignment="1" applyProtection="1">
      <alignment vertical="center"/>
      <protection hidden="1"/>
    </xf>
    <xf numFmtId="177" fontId="0" fillId="0" borderId="21" xfId="1" applyNumberFormat="1" applyFont="1" applyBorder="1" applyProtection="1">
      <alignment vertical="center"/>
      <protection hidden="1"/>
    </xf>
    <xf numFmtId="177" fontId="0" fillId="0" borderId="44" xfId="1" applyNumberFormat="1" applyFont="1" applyBorder="1" applyProtection="1">
      <alignment vertical="center"/>
      <protection hidden="1"/>
    </xf>
    <xf numFmtId="177" fontId="0" fillId="0" borderId="24" xfId="1" applyNumberFormat="1" applyFont="1" applyBorder="1" applyProtection="1">
      <alignment vertical="center"/>
      <protection hidden="1"/>
    </xf>
    <xf numFmtId="177" fontId="0" fillId="0" borderId="45" xfId="1" applyNumberFormat="1" applyFont="1" applyBorder="1" applyProtection="1">
      <alignment vertical="center"/>
      <protection hidden="1"/>
    </xf>
    <xf numFmtId="177" fontId="0" fillId="0" borderId="27" xfId="1" applyNumberFormat="1" applyFont="1" applyBorder="1" applyProtection="1">
      <alignment vertical="center"/>
      <protection hidden="1"/>
    </xf>
    <xf numFmtId="177" fontId="0" fillId="0" borderId="46" xfId="1" applyNumberFormat="1" applyFont="1" applyBorder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77" fontId="0" fillId="0" borderId="44" xfId="0" applyNumberFormat="1" applyBorder="1" applyProtection="1">
      <alignment vertical="center"/>
      <protection hidden="1"/>
    </xf>
    <xf numFmtId="177" fontId="0" fillId="0" borderId="45" xfId="0" applyNumberFormat="1" applyBorder="1" applyProtection="1">
      <alignment vertical="center"/>
      <protection hidden="1"/>
    </xf>
    <xf numFmtId="177" fontId="0" fillId="0" borderId="46" xfId="0" applyNumberFormat="1" applyBorder="1" applyProtection="1">
      <alignment vertical="center"/>
      <protection hidden="1"/>
    </xf>
    <xf numFmtId="177" fontId="0" fillId="0" borderId="47" xfId="0" applyNumberFormat="1" applyBorder="1" applyProtection="1">
      <alignment vertical="center"/>
      <protection hidden="1"/>
    </xf>
    <xf numFmtId="177" fontId="0" fillId="0" borderId="48" xfId="0" applyNumberFormat="1" applyBorder="1" applyProtection="1">
      <alignment vertical="center"/>
      <protection hidden="1"/>
    </xf>
    <xf numFmtId="177" fontId="0" fillId="0" borderId="49" xfId="0" applyNumberFormat="1" applyBorder="1" applyProtection="1">
      <alignment vertical="center"/>
      <protection hidden="1"/>
    </xf>
    <xf numFmtId="177" fontId="0" fillId="0" borderId="0" xfId="0" applyNumberFormat="1" applyBorder="1" applyProtection="1">
      <alignment vertical="center"/>
      <protection hidden="1"/>
    </xf>
    <xf numFmtId="38" fontId="0" fillId="0" borderId="0" xfId="1" applyFont="1" applyBorder="1" applyAlignment="1" applyProtection="1">
      <alignment horizontal="center" vertical="center"/>
      <protection hidden="1"/>
    </xf>
    <xf numFmtId="38" fontId="0" fillId="2" borderId="13" xfId="1" applyFont="1" applyFill="1" applyBorder="1" applyAlignment="1" applyProtection="1">
      <alignment vertical="center"/>
      <protection hidden="1"/>
    </xf>
    <xf numFmtId="38" fontId="0" fillId="0" borderId="10" xfId="1" applyFont="1" applyBorder="1" applyAlignment="1" applyProtection="1">
      <alignment vertical="center"/>
      <protection hidden="1"/>
    </xf>
    <xf numFmtId="38" fontId="0" fillId="0" borderId="7" xfId="1" applyFont="1" applyBorder="1" applyAlignment="1" applyProtection="1">
      <alignment vertical="center"/>
      <protection hidden="1"/>
    </xf>
    <xf numFmtId="0" fontId="27" fillId="4" borderId="0" xfId="0" applyFont="1" applyFill="1" applyAlignment="1" applyProtection="1">
      <alignment horizontal="distributed" vertical="center" indent="1"/>
      <protection hidden="1"/>
    </xf>
    <xf numFmtId="0" fontId="0" fillId="5" borderId="0" xfId="0" applyFill="1" applyAlignment="1" applyProtection="1">
      <alignment horizontal="distributed" vertical="center" indent="1"/>
      <protection hidden="1"/>
    </xf>
    <xf numFmtId="0" fontId="0" fillId="6" borderId="0" xfId="0" applyFill="1" applyAlignment="1" applyProtection="1">
      <alignment horizontal="distributed" vertical="center" indent="1"/>
      <protection hidden="1"/>
    </xf>
    <xf numFmtId="0" fontId="0" fillId="7" borderId="0" xfId="0" applyFill="1" applyAlignment="1" applyProtection="1">
      <alignment horizontal="distributed" vertical="center" indent="1"/>
      <protection hidden="1"/>
    </xf>
    <xf numFmtId="0" fontId="0" fillId="13" borderId="0" xfId="0" applyFill="1" applyAlignment="1" applyProtection="1">
      <alignment horizontal="distributed" vertical="center" indent="1"/>
      <protection hidden="1"/>
    </xf>
    <xf numFmtId="0" fontId="0" fillId="11" borderId="0" xfId="0" applyFill="1" applyAlignment="1" applyProtection="1">
      <alignment horizontal="distributed" vertical="center" indent="1"/>
      <protection hidden="1"/>
    </xf>
    <xf numFmtId="0" fontId="0" fillId="10" borderId="0" xfId="0" applyFill="1" applyAlignment="1" applyProtection="1">
      <alignment horizontal="distributed" vertical="center" indent="1"/>
      <protection hidden="1"/>
    </xf>
    <xf numFmtId="0" fontId="0" fillId="12" borderId="0" xfId="0" applyFill="1" applyAlignment="1" applyProtection="1">
      <alignment horizontal="distributed" vertical="center" indent="1"/>
      <protection hidden="1"/>
    </xf>
    <xf numFmtId="0" fontId="0" fillId="9" borderId="0" xfId="0" applyFill="1" applyAlignment="1" applyProtection="1">
      <alignment horizontal="distributed" vertical="center" indent="1"/>
      <protection hidden="1"/>
    </xf>
    <xf numFmtId="0" fontId="0" fillId="8" borderId="0" xfId="0" applyFill="1" applyAlignment="1" applyProtection="1">
      <alignment horizontal="distributed" vertical="center" indent="1"/>
      <protection hidden="1"/>
    </xf>
    <xf numFmtId="0" fontId="0" fillId="5" borderId="16" xfId="0" applyFill="1" applyBorder="1" applyAlignment="1" applyProtection="1">
      <alignment horizontal="distributed" vertical="center" indent="2"/>
      <protection hidden="1"/>
    </xf>
    <xf numFmtId="0" fontId="0" fillId="5" borderId="17" xfId="0" applyFill="1" applyBorder="1" applyAlignment="1" applyProtection="1">
      <alignment horizontal="distributed" vertical="center" indent="2"/>
      <protection hidden="1"/>
    </xf>
    <xf numFmtId="0" fontId="0" fillId="5" borderId="18" xfId="0" applyFill="1" applyBorder="1" applyAlignment="1" applyProtection="1">
      <alignment horizontal="distributed" vertical="center" indent="2"/>
      <protection hidden="1"/>
    </xf>
    <xf numFmtId="0" fontId="0" fillId="5" borderId="19" xfId="0" applyFill="1" applyBorder="1" applyAlignment="1" applyProtection="1">
      <alignment horizontal="distributed" vertical="center" indent="2"/>
      <protection hidden="1"/>
    </xf>
    <xf numFmtId="0" fontId="0" fillId="8" borderId="16" xfId="0" applyFill="1" applyBorder="1" applyAlignment="1" applyProtection="1">
      <alignment horizontal="distributed" vertical="center" indent="2"/>
      <protection hidden="1"/>
    </xf>
    <xf numFmtId="0" fontId="0" fillId="8" borderId="17" xfId="0" applyFill="1" applyBorder="1" applyAlignment="1" applyProtection="1">
      <alignment horizontal="distributed" vertical="center" indent="2"/>
      <protection hidden="1"/>
    </xf>
    <xf numFmtId="0" fontId="0" fillId="8" borderId="18" xfId="0" applyFill="1" applyBorder="1" applyAlignment="1" applyProtection="1">
      <alignment horizontal="distributed" vertical="center" indent="2"/>
      <protection hidden="1"/>
    </xf>
    <xf numFmtId="0" fontId="0" fillId="8" borderId="19" xfId="0" applyFill="1" applyBorder="1" applyAlignment="1" applyProtection="1">
      <alignment horizontal="distributed" vertical="center" indent="2"/>
      <protection hidden="1"/>
    </xf>
    <xf numFmtId="0" fontId="0" fillId="7" borderId="16" xfId="0" applyFill="1" applyBorder="1" applyAlignment="1" applyProtection="1">
      <alignment horizontal="distributed" vertical="center" indent="2"/>
      <protection hidden="1"/>
    </xf>
    <xf numFmtId="0" fontId="0" fillId="7" borderId="17" xfId="0" applyFill="1" applyBorder="1" applyAlignment="1" applyProtection="1">
      <alignment horizontal="distributed" vertical="center" indent="2"/>
      <protection hidden="1"/>
    </xf>
    <xf numFmtId="0" fontId="0" fillId="7" borderId="18" xfId="0" applyFill="1" applyBorder="1" applyAlignment="1" applyProtection="1">
      <alignment horizontal="distributed" vertical="center" indent="2"/>
      <protection hidden="1"/>
    </xf>
    <xf numFmtId="0" fontId="0" fillId="7" borderId="19" xfId="0" applyFill="1" applyBorder="1" applyAlignment="1" applyProtection="1">
      <alignment horizontal="distributed" vertical="center" indent="2"/>
      <protection hidden="1"/>
    </xf>
    <xf numFmtId="0" fontId="0" fillId="6" borderId="16" xfId="0" applyFill="1" applyBorder="1" applyAlignment="1" applyProtection="1">
      <alignment horizontal="distributed" vertical="center" indent="2"/>
      <protection hidden="1"/>
    </xf>
    <xf numFmtId="0" fontId="0" fillId="6" borderId="17" xfId="0" applyFill="1" applyBorder="1" applyAlignment="1" applyProtection="1">
      <alignment horizontal="distributed" vertical="center" indent="2"/>
      <protection hidden="1"/>
    </xf>
    <xf numFmtId="0" fontId="0" fillId="13" borderId="16" xfId="0" applyFill="1" applyBorder="1" applyAlignment="1" applyProtection="1">
      <alignment horizontal="distributed" vertical="center" indent="2"/>
      <protection hidden="1"/>
    </xf>
    <xf numFmtId="0" fontId="0" fillId="13" borderId="17" xfId="0" applyFill="1" applyBorder="1" applyAlignment="1" applyProtection="1">
      <alignment horizontal="distributed" vertical="center" indent="2"/>
      <protection hidden="1"/>
    </xf>
    <xf numFmtId="0" fontId="0" fillId="13" borderId="18" xfId="0" applyFill="1" applyBorder="1" applyAlignment="1" applyProtection="1">
      <alignment horizontal="distributed" vertical="center" indent="2"/>
      <protection hidden="1"/>
    </xf>
    <xf numFmtId="0" fontId="0" fillId="13" borderId="19" xfId="0" applyFill="1" applyBorder="1" applyAlignment="1" applyProtection="1">
      <alignment horizontal="distributed" vertical="center" indent="2"/>
      <protection hidden="1"/>
    </xf>
    <xf numFmtId="0" fontId="0" fillId="11" borderId="16" xfId="0" applyFill="1" applyBorder="1" applyAlignment="1" applyProtection="1">
      <alignment horizontal="distributed" vertical="center" indent="2"/>
      <protection hidden="1"/>
    </xf>
    <xf numFmtId="0" fontId="0" fillId="11" borderId="17" xfId="0" applyFill="1" applyBorder="1" applyAlignment="1" applyProtection="1">
      <alignment horizontal="distributed" vertical="center" indent="2"/>
      <protection hidden="1"/>
    </xf>
    <xf numFmtId="0" fontId="0" fillId="11" borderId="18" xfId="0" applyFill="1" applyBorder="1" applyAlignment="1" applyProtection="1">
      <alignment horizontal="distributed" vertical="center" indent="2"/>
      <protection hidden="1"/>
    </xf>
    <xf numFmtId="0" fontId="0" fillId="11" borderId="19" xfId="0" applyFill="1" applyBorder="1" applyAlignment="1" applyProtection="1">
      <alignment horizontal="distributed" vertical="center" indent="2"/>
      <protection hidden="1"/>
    </xf>
    <xf numFmtId="0" fontId="0" fillId="10" borderId="16" xfId="0" applyFill="1" applyBorder="1" applyAlignment="1" applyProtection="1">
      <alignment horizontal="distributed" vertical="center" indent="2"/>
      <protection hidden="1"/>
    </xf>
    <xf numFmtId="0" fontId="0" fillId="10" borderId="17" xfId="0" applyFill="1" applyBorder="1" applyAlignment="1" applyProtection="1">
      <alignment horizontal="distributed" vertical="center" indent="2"/>
      <protection hidden="1"/>
    </xf>
    <xf numFmtId="0" fontId="0" fillId="10" borderId="18" xfId="0" applyFill="1" applyBorder="1" applyAlignment="1" applyProtection="1">
      <alignment horizontal="distributed" vertical="center" indent="2"/>
      <protection hidden="1"/>
    </xf>
    <xf numFmtId="0" fontId="0" fillId="10" borderId="19" xfId="0" applyFill="1" applyBorder="1" applyAlignment="1" applyProtection="1">
      <alignment horizontal="distributed" vertical="center" indent="2"/>
      <protection hidden="1"/>
    </xf>
    <xf numFmtId="0" fontId="0" fillId="12" borderId="16" xfId="0" applyFill="1" applyBorder="1" applyAlignment="1" applyProtection="1">
      <alignment horizontal="distributed" vertical="center" indent="2"/>
      <protection hidden="1"/>
    </xf>
    <xf numFmtId="0" fontId="0" fillId="12" borderId="17" xfId="0" applyFill="1" applyBorder="1" applyAlignment="1" applyProtection="1">
      <alignment horizontal="distributed" vertical="center" indent="2"/>
      <protection hidden="1"/>
    </xf>
    <xf numFmtId="0" fontId="0" fillId="12" borderId="18" xfId="0" applyFill="1" applyBorder="1" applyAlignment="1" applyProtection="1">
      <alignment horizontal="distributed" vertical="center" indent="2"/>
      <protection hidden="1"/>
    </xf>
    <xf numFmtId="0" fontId="0" fillId="12" borderId="19" xfId="0" applyFill="1" applyBorder="1" applyAlignment="1" applyProtection="1">
      <alignment horizontal="distributed" vertical="center" indent="2"/>
      <protection hidden="1"/>
    </xf>
    <xf numFmtId="0" fontId="0" fillId="9" borderId="16" xfId="0" applyFill="1" applyBorder="1" applyAlignment="1" applyProtection="1">
      <alignment horizontal="distributed" vertical="center" indent="2"/>
      <protection hidden="1"/>
    </xf>
    <xf numFmtId="0" fontId="0" fillId="9" borderId="17" xfId="0" applyFill="1" applyBorder="1" applyAlignment="1" applyProtection="1">
      <alignment horizontal="distributed" vertical="center" indent="2"/>
      <protection hidden="1"/>
    </xf>
    <xf numFmtId="0" fontId="0" fillId="9" borderId="18" xfId="0" applyFill="1" applyBorder="1" applyAlignment="1" applyProtection="1">
      <alignment horizontal="distributed" vertical="center" indent="2"/>
      <protection hidden="1"/>
    </xf>
    <xf numFmtId="0" fontId="0" fillId="9" borderId="19" xfId="0" applyFill="1" applyBorder="1" applyAlignment="1" applyProtection="1">
      <alignment horizontal="distributed" vertical="center" indent="2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0" fontId="0" fillId="6" borderId="18" xfId="0" applyFill="1" applyBorder="1" applyAlignment="1" applyProtection="1">
      <alignment horizontal="distributed" vertical="center" indent="2"/>
      <protection hidden="1"/>
    </xf>
    <xf numFmtId="0" fontId="0" fillId="6" borderId="19" xfId="0" applyFill="1" applyBorder="1" applyAlignment="1" applyProtection="1">
      <alignment horizontal="distributed" vertical="center" indent="2"/>
      <protection hidden="1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hidden="1"/>
    </xf>
    <xf numFmtId="0" fontId="5" fillId="5" borderId="38" xfId="0" applyFont="1" applyFill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39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176" fontId="5" fillId="5" borderId="2" xfId="1" applyNumberFormat="1" applyFont="1" applyFill="1" applyBorder="1" applyAlignment="1" applyProtection="1">
      <alignment horizontal="right" vertical="center"/>
      <protection hidden="1"/>
    </xf>
    <xf numFmtId="176" fontId="5" fillId="5" borderId="38" xfId="1" applyNumberFormat="1" applyFont="1" applyFill="1" applyBorder="1" applyAlignment="1" applyProtection="1">
      <alignment horizontal="right" vertical="center"/>
      <protection hidden="1"/>
    </xf>
    <xf numFmtId="176" fontId="5" fillId="5" borderId="3" xfId="1" applyNumberFormat="1" applyFont="1" applyFill="1" applyBorder="1" applyAlignment="1" applyProtection="1">
      <alignment horizontal="right" vertical="center"/>
      <protection hidden="1"/>
    </xf>
    <xf numFmtId="176" fontId="5" fillId="6" borderId="2" xfId="1" applyNumberFormat="1" applyFont="1" applyFill="1" applyBorder="1" applyAlignment="1" applyProtection="1">
      <alignment vertical="center"/>
      <protection hidden="1"/>
    </xf>
    <xf numFmtId="176" fontId="5" fillId="6" borderId="38" xfId="1" applyNumberFormat="1" applyFont="1" applyFill="1" applyBorder="1" applyAlignment="1" applyProtection="1">
      <alignment vertical="center"/>
      <protection hidden="1"/>
    </xf>
    <xf numFmtId="176" fontId="5" fillId="6" borderId="3" xfId="1" applyNumberFormat="1" applyFont="1" applyFill="1" applyBorder="1" applyAlignment="1" applyProtection="1">
      <alignment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38" xfId="0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38" xfId="0" applyFont="1" applyFill="1" applyBorder="1" applyAlignment="1" applyProtection="1">
      <alignment horizontal="center" vertical="center"/>
      <protection hidden="1"/>
    </xf>
    <xf numFmtId="0" fontId="5" fillId="7" borderId="3" xfId="0" applyFont="1" applyFill="1" applyBorder="1" applyAlignment="1" applyProtection="1">
      <alignment horizontal="center" vertical="center"/>
      <protection hidden="1"/>
    </xf>
    <xf numFmtId="176" fontId="5" fillId="7" borderId="2" xfId="1" applyNumberFormat="1" applyFont="1" applyFill="1" applyBorder="1" applyAlignment="1" applyProtection="1">
      <alignment vertical="center"/>
      <protection hidden="1"/>
    </xf>
    <xf numFmtId="176" fontId="5" fillId="7" borderId="38" xfId="1" applyNumberFormat="1" applyFont="1" applyFill="1" applyBorder="1" applyAlignment="1" applyProtection="1">
      <alignment vertical="center"/>
      <protection hidden="1"/>
    </xf>
    <xf numFmtId="176" fontId="5" fillId="7" borderId="3" xfId="1" applyNumberFormat="1" applyFont="1" applyFill="1" applyBorder="1" applyAlignment="1" applyProtection="1">
      <alignment vertical="center"/>
      <protection hidden="1"/>
    </xf>
    <xf numFmtId="0" fontId="5" fillId="8" borderId="2" xfId="0" applyFont="1" applyFill="1" applyBorder="1" applyAlignment="1" applyProtection="1">
      <alignment horizontal="center" vertical="center"/>
      <protection hidden="1"/>
    </xf>
    <xf numFmtId="0" fontId="5" fillId="8" borderId="38" xfId="0" applyFont="1" applyFill="1" applyBorder="1" applyAlignment="1" applyProtection="1">
      <alignment horizontal="center" vertical="center"/>
      <protection hidden="1"/>
    </xf>
    <xf numFmtId="0" fontId="5" fillId="8" borderId="3" xfId="0" applyFont="1" applyFill="1" applyBorder="1" applyAlignment="1" applyProtection="1">
      <alignment horizontal="center" vertical="center"/>
      <protection hidden="1"/>
    </xf>
    <xf numFmtId="176" fontId="5" fillId="8" borderId="2" xfId="1" applyNumberFormat="1" applyFont="1" applyFill="1" applyBorder="1" applyAlignment="1" applyProtection="1">
      <alignment vertical="center"/>
      <protection hidden="1"/>
    </xf>
    <xf numFmtId="176" fontId="5" fillId="8" borderId="38" xfId="1" applyNumberFormat="1" applyFont="1" applyFill="1" applyBorder="1" applyAlignment="1" applyProtection="1">
      <alignment vertical="center"/>
      <protection hidden="1"/>
    </xf>
    <xf numFmtId="176" fontId="5" fillId="8" borderId="3" xfId="1" applyNumberFormat="1" applyFont="1" applyFill="1" applyBorder="1" applyAlignment="1" applyProtection="1">
      <alignment vertical="center"/>
      <protection hidden="1"/>
    </xf>
    <xf numFmtId="0" fontId="5" fillId="14" borderId="2" xfId="0" applyFont="1" applyFill="1" applyBorder="1" applyAlignment="1" applyProtection="1">
      <alignment horizontal="center" vertical="center"/>
      <protection hidden="1"/>
    </xf>
    <xf numFmtId="0" fontId="5" fillId="14" borderId="38" xfId="0" applyFont="1" applyFill="1" applyBorder="1" applyAlignment="1" applyProtection="1">
      <alignment horizontal="center" vertical="center"/>
      <protection hidden="1"/>
    </xf>
    <xf numFmtId="0" fontId="5" fillId="14" borderId="3" xfId="0" applyFont="1" applyFill="1" applyBorder="1" applyAlignment="1" applyProtection="1">
      <alignment horizontal="center" vertical="center"/>
      <protection hidden="1"/>
    </xf>
    <xf numFmtId="176" fontId="5" fillId="14" borderId="2" xfId="1" applyNumberFormat="1" applyFont="1" applyFill="1" applyBorder="1" applyAlignment="1" applyProtection="1">
      <alignment vertical="center"/>
      <protection hidden="1"/>
    </xf>
    <xf numFmtId="176" fontId="5" fillId="14" borderId="38" xfId="1" applyNumberFormat="1" applyFont="1" applyFill="1" applyBorder="1" applyAlignment="1" applyProtection="1">
      <alignment vertical="center"/>
      <protection hidden="1"/>
    </xf>
    <xf numFmtId="176" fontId="5" fillId="14" borderId="3" xfId="1" applyNumberFormat="1" applyFont="1" applyFill="1" applyBorder="1" applyAlignment="1" applyProtection="1">
      <alignment vertical="center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5" fillId="12" borderId="38" xfId="0" applyFont="1" applyFill="1" applyBorder="1" applyAlignment="1" applyProtection="1">
      <alignment horizontal="center" vertical="center"/>
      <protection hidden="1"/>
    </xf>
    <xf numFmtId="0" fontId="5" fillId="12" borderId="3" xfId="0" applyFont="1" applyFill="1" applyBorder="1" applyAlignment="1" applyProtection="1">
      <alignment horizontal="center" vertical="center"/>
      <protection hidden="1"/>
    </xf>
    <xf numFmtId="176" fontId="5" fillId="12" borderId="2" xfId="1" applyNumberFormat="1" applyFont="1" applyFill="1" applyBorder="1" applyAlignment="1" applyProtection="1">
      <alignment vertical="center"/>
      <protection hidden="1"/>
    </xf>
    <xf numFmtId="176" fontId="5" fillId="12" borderId="38" xfId="1" applyNumberFormat="1" applyFont="1" applyFill="1" applyBorder="1" applyAlignment="1" applyProtection="1">
      <alignment vertical="center"/>
      <protection hidden="1"/>
    </xf>
    <xf numFmtId="176" fontId="5" fillId="12" borderId="3" xfId="1" applyNumberFormat="1" applyFont="1" applyFill="1" applyBorder="1" applyAlignment="1" applyProtection="1">
      <alignment vertical="center"/>
      <protection hidden="1"/>
    </xf>
    <xf numFmtId="0" fontId="5" fillId="10" borderId="2" xfId="0" applyFont="1" applyFill="1" applyBorder="1" applyAlignment="1" applyProtection="1">
      <alignment horizontal="center" vertical="center"/>
      <protection hidden="1"/>
    </xf>
    <xf numFmtId="0" fontId="5" fillId="10" borderId="38" xfId="0" applyFont="1" applyFill="1" applyBorder="1" applyAlignment="1" applyProtection="1">
      <alignment horizontal="center" vertical="center"/>
      <protection hidden="1"/>
    </xf>
    <xf numFmtId="0" fontId="5" fillId="10" borderId="3" xfId="0" applyFont="1" applyFill="1" applyBorder="1" applyAlignment="1" applyProtection="1">
      <alignment horizontal="center" vertical="center"/>
      <protection hidden="1"/>
    </xf>
    <xf numFmtId="176" fontId="5" fillId="10" borderId="2" xfId="1" applyNumberFormat="1" applyFont="1" applyFill="1" applyBorder="1" applyAlignment="1" applyProtection="1">
      <alignment vertical="center"/>
      <protection hidden="1"/>
    </xf>
    <xf numFmtId="176" fontId="5" fillId="10" borderId="38" xfId="1" applyNumberFormat="1" applyFont="1" applyFill="1" applyBorder="1" applyAlignment="1" applyProtection="1">
      <alignment vertical="center"/>
      <protection hidden="1"/>
    </xf>
    <xf numFmtId="176" fontId="5" fillId="10" borderId="3" xfId="1" applyNumberFormat="1" applyFont="1" applyFill="1" applyBorder="1" applyAlignment="1" applyProtection="1">
      <alignment vertical="center"/>
      <protection hidden="1"/>
    </xf>
    <xf numFmtId="0" fontId="5" fillId="11" borderId="2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3" xfId="0" applyFont="1" applyFill="1" applyBorder="1" applyAlignment="1" applyProtection="1">
      <alignment horizontal="center" vertical="center"/>
      <protection hidden="1"/>
    </xf>
    <xf numFmtId="176" fontId="5" fillId="11" borderId="2" xfId="1" applyNumberFormat="1" applyFont="1" applyFill="1" applyBorder="1" applyAlignment="1" applyProtection="1">
      <alignment vertical="center"/>
      <protection hidden="1"/>
    </xf>
    <xf numFmtId="176" fontId="5" fillId="11" borderId="38" xfId="1" applyNumberFormat="1" applyFont="1" applyFill="1" applyBorder="1" applyAlignment="1" applyProtection="1">
      <alignment vertical="center"/>
      <protection hidden="1"/>
    </xf>
    <xf numFmtId="176" fontId="5" fillId="11" borderId="3" xfId="1" applyNumberFormat="1" applyFont="1" applyFill="1" applyBorder="1" applyAlignment="1" applyProtection="1">
      <alignment vertical="center"/>
      <protection hidden="1"/>
    </xf>
    <xf numFmtId="0" fontId="5" fillId="13" borderId="2" xfId="0" applyFont="1" applyFill="1" applyBorder="1" applyAlignment="1" applyProtection="1">
      <alignment horizontal="center" vertical="center"/>
      <protection hidden="1"/>
    </xf>
    <xf numFmtId="0" fontId="5" fillId="13" borderId="38" xfId="0" applyFont="1" applyFill="1" applyBorder="1" applyAlignment="1" applyProtection="1">
      <alignment horizontal="center" vertical="center"/>
      <protection hidden="1"/>
    </xf>
    <xf numFmtId="0" fontId="5" fillId="13" borderId="3" xfId="0" applyFont="1" applyFill="1" applyBorder="1" applyAlignment="1" applyProtection="1">
      <alignment horizontal="center" vertical="center"/>
      <protection hidden="1"/>
    </xf>
    <xf numFmtId="176" fontId="5" fillId="13" borderId="2" xfId="1" applyNumberFormat="1" applyFont="1" applyFill="1" applyBorder="1" applyAlignment="1" applyProtection="1">
      <alignment vertical="center"/>
      <protection hidden="1"/>
    </xf>
    <xf numFmtId="176" fontId="5" fillId="13" borderId="38" xfId="1" applyNumberFormat="1" applyFont="1" applyFill="1" applyBorder="1" applyAlignment="1" applyProtection="1">
      <alignment vertical="center"/>
      <protection hidden="1"/>
    </xf>
    <xf numFmtId="176" fontId="5" fillId="13" borderId="3" xfId="1" applyNumberFormat="1" applyFont="1" applyFill="1" applyBorder="1" applyAlignment="1" applyProtection="1">
      <alignment vertical="center"/>
      <protection hidden="1"/>
    </xf>
  </cellXfs>
  <cellStyles count="4">
    <cellStyle name="桁区切り" xfId="1" builtinId="6"/>
    <cellStyle name="標準" xfId="0" builtinId="0"/>
    <cellStyle name="標準 3" xfId="3"/>
    <cellStyle name="標準 4" xfId="2"/>
  </cellStyles>
  <dxfs count="233"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00FF"/>
      <color rgb="FF333399"/>
      <color rgb="FF660033"/>
      <color rgb="FFFF66FF"/>
      <color rgb="FFFF9966"/>
      <color rgb="FF99CCFF"/>
      <color rgb="FFFFCC99"/>
      <color rgb="FFCC99FF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C5" sqref="C5"/>
    </sheetView>
  </sheetViews>
  <sheetFormatPr defaultRowHeight="15.75" x14ac:dyDescent="0.25"/>
  <cols>
    <col min="2" max="2" width="3.5546875" bestFit="1" customWidth="1"/>
  </cols>
  <sheetData>
    <row r="1" spans="1:2" x14ac:dyDescent="0.25">
      <c r="A1" t="s">
        <v>916</v>
      </c>
      <c r="B1">
        <v>1</v>
      </c>
    </row>
    <row r="2" spans="1:2" x14ac:dyDescent="0.25">
      <c r="A2" t="s">
        <v>81</v>
      </c>
      <c r="B2">
        <v>2</v>
      </c>
    </row>
    <row r="3" spans="1:2" x14ac:dyDescent="0.25">
      <c r="A3" t="s">
        <v>1180</v>
      </c>
      <c r="B3">
        <v>3</v>
      </c>
    </row>
    <row r="4" spans="1:2" x14ac:dyDescent="0.25">
      <c r="A4" t="s">
        <v>1181</v>
      </c>
      <c r="B4">
        <v>4</v>
      </c>
    </row>
    <row r="5" spans="1:2" x14ac:dyDescent="0.25">
      <c r="A5" t="s">
        <v>117</v>
      </c>
      <c r="B5">
        <v>5</v>
      </c>
    </row>
    <row r="6" spans="1:2" x14ac:dyDescent="0.25">
      <c r="A6" t="s">
        <v>1182</v>
      </c>
      <c r="B6">
        <v>6</v>
      </c>
    </row>
    <row r="7" spans="1:2" x14ac:dyDescent="0.25">
      <c r="A7" t="s">
        <v>907</v>
      </c>
      <c r="B7">
        <v>7</v>
      </c>
    </row>
    <row r="8" spans="1:2" x14ac:dyDescent="0.25">
      <c r="A8" t="s">
        <v>1183</v>
      </c>
      <c r="B8">
        <v>8</v>
      </c>
    </row>
    <row r="9" spans="1:2" x14ac:dyDescent="0.25">
      <c r="A9" t="s">
        <v>1184</v>
      </c>
      <c r="B9">
        <v>9</v>
      </c>
    </row>
    <row r="10" spans="1:2" x14ac:dyDescent="0.25">
      <c r="A10" t="s">
        <v>1185</v>
      </c>
      <c r="B10">
        <v>10</v>
      </c>
    </row>
    <row r="11" spans="1:2" x14ac:dyDescent="0.25">
      <c r="A11" t="s">
        <v>1186</v>
      </c>
      <c r="B11">
        <v>11</v>
      </c>
    </row>
    <row r="12" spans="1:2" x14ac:dyDescent="0.25">
      <c r="A12" t="s">
        <v>1187</v>
      </c>
      <c r="B12">
        <v>12</v>
      </c>
    </row>
    <row r="13" spans="1:2" x14ac:dyDescent="0.25">
      <c r="A13" t="s">
        <v>1188</v>
      </c>
      <c r="B13">
        <v>13</v>
      </c>
    </row>
    <row r="14" spans="1:2" x14ac:dyDescent="0.25">
      <c r="A14" t="s">
        <v>1189</v>
      </c>
      <c r="B14">
        <v>14</v>
      </c>
    </row>
    <row r="15" spans="1:2" x14ac:dyDescent="0.25">
      <c r="A15" t="s">
        <v>399</v>
      </c>
      <c r="B15">
        <v>15</v>
      </c>
    </row>
    <row r="16" spans="1:2" x14ac:dyDescent="0.25">
      <c r="A16" t="s">
        <v>1190</v>
      </c>
      <c r="B16">
        <v>16</v>
      </c>
    </row>
    <row r="17" spans="1:2" x14ac:dyDescent="0.25">
      <c r="A17" t="s">
        <v>1191</v>
      </c>
      <c r="B17">
        <v>17</v>
      </c>
    </row>
    <row r="18" spans="1:2" x14ac:dyDescent="0.25">
      <c r="A18" t="s">
        <v>914</v>
      </c>
      <c r="B18">
        <v>18</v>
      </c>
    </row>
    <row r="19" spans="1:2" x14ac:dyDescent="0.25">
      <c r="A19" t="s">
        <v>1192</v>
      </c>
      <c r="B19">
        <v>19</v>
      </c>
    </row>
    <row r="20" spans="1:2" x14ac:dyDescent="0.25">
      <c r="A20" t="s">
        <v>1193</v>
      </c>
      <c r="B20">
        <v>20</v>
      </c>
    </row>
    <row r="21" spans="1:2" x14ac:dyDescent="0.25">
      <c r="A21" t="s">
        <v>1194</v>
      </c>
      <c r="B21">
        <v>21</v>
      </c>
    </row>
    <row r="22" spans="1:2" x14ac:dyDescent="0.25">
      <c r="A22" t="s">
        <v>1195</v>
      </c>
      <c r="B22">
        <v>22</v>
      </c>
    </row>
    <row r="23" spans="1:2" x14ac:dyDescent="0.25">
      <c r="A23" t="s">
        <v>484</v>
      </c>
      <c r="B23">
        <v>23</v>
      </c>
    </row>
    <row r="24" spans="1:2" x14ac:dyDescent="0.25">
      <c r="A24" t="s">
        <v>1196</v>
      </c>
      <c r="B24">
        <v>24</v>
      </c>
    </row>
    <row r="25" spans="1:2" x14ac:dyDescent="0.25">
      <c r="A25" t="s">
        <v>1197</v>
      </c>
      <c r="B25">
        <v>25</v>
      </c>
    </row>
    <row r="26" spans="1:2" x14ac:dyDescent="0.25">
      <c r="A26" t="s">
        <v>870</v>
      </c>
      <c r="B26">
        <v>26</v>
      </c>
    </row>
    <row r="27" spans="1:2" x14ac:dyDescent="0.25">
      <c r="A27" t="s">
        <v>1198</v>
      </c>
      <c r="B27">
        <v>27</v>
      </c>
    </row>
    <row r="28" spans="1:2" x14ac:dyDescent="0.25">
      <c r="A28" t="s">
        <v>1199</v>
      </c>
      <c r="B28">
        <v>28</v>
      </c>
    </row>
    <row r="29" spans="1:2" x14ac:dyDescent="0.25">
      <c r="A29" t="s">
        <v>736</v>
      </c>
      <c r="B29">
        <v>29</v>
      </c>
    </row>
    <row r="30" spans="1:2" x14ac:dyDescent="0.25">
      <c r="A30" t="s">
        <v>1200</v>
      </c>
      <c r="B30">
        <v>30</v>
      </c>
    </row>
    <row r="31" spans="1:2" x14ac:dyDescent="0.25">
      <c r="A31" t="s">
        <v>1201</v>
      </c>
      <c r="B31">
        <v>31</v>
      </c>
    </row>
    <row r="32" spans="1:2" x14ac:dyDescent="0.25">
      <c r="A32" t="s">
        <v>1202</v>
      </c>
      <c r="B32">
        <v>32</v>
      </c>
    </row>
    <row r="33" spans="1:2" x14ac:dyDescent="0.25">
      <c r="A33" t="s">
        <v>1203</v>
      </c>
      <c r="B33">
        <v>33</v>
      </c>
    </row>
    <row r="34" spans="1:2" x14ac:dyDescent="0.25">
      <c r="A34" t="s">
        <v>1204</v>
      </c>
      <c r="B34">
        <v>34</v>
      </c>
    </row>
    <row r="35" spans="1:2" x14ac:dyDescent="0.25">
      <c r="A35" t="s">
        <v>1205</v>
      </c>
      <c r="B35">
        <v>35</v>
      </c>
    </row>
    <row r="36" spans="1:2" x14ac:dyDescent="0.25">
      <c r="A36" t="s">
        <v>1206</v>
      </c>
      <c r="B36">
        <v>36</v>
      </c>
    </row>
    <row r="37" spans="1:2" x14ac:dyDescent="0.25">
      <c r="A37" t="s">
        <v>1219</v>
      </c>
      <c r="B37">
        <v>37</v>
      </c>
    </row>
    <row r="38" spans="1:2" x14ac:dyDescent="0.25">
      <c r="A38" t="s">
        <v>1218</v>
      </c>
      <c r="B38">
        <v>38</v>
      </c>
    </row>
    <row r="39" spans="1:2" x14ac:dyDescent="0.25">
      <c r="A39" t="s">
        <v>973</v>
      </c>
      <c r="B39">
        <v>39</v>
      </c>
    </row>
    <row r="40" spans="1:2" x14ac:dyDescent="0.25">
      <c r="A40" t="s">
        <v>900</v>
      </c>
      <c r="B40">
        <v>40</v>
      </c>
    </row>
    <row r="41" spans="1:2" x14ac:dyDescent="0.25">
      <c r="A41" t="s">
        <v>1211</v>
      </c>
      <c r="B41">
        <v>41</v>
      </c>
    </row>
    <row r="42" spans="1:2" x14ac:dyDescent="0.25">
      <c r="A42" t="s">
        <v>1209</v>
      </c>
      <c r="B42">
        <v>42</v>
      </c>
    </row>
    <row r="43" spans="1:2" x14ac:dyDescent="0.25">
      <c r="A43" t="s">
        <v>1207</v>
      </c>
      <c r="B43">
        <v>43</v>
      </c>
    </row>
    <row r="44" spans="1:2" x14ac:dyDescent="0.25">
      <c r="A44" t="s">
        <v>1212</v>
      </c>
      <c r="B44">
        <v>44</v>
      </c>
    </row>
    <row r="45" spans="1:2" x14ac:dyDescent="0.25">
      <c r="A45" t="s">
        <v>1210</v>
      </c>
      <c r="B45">
        <v>45</v>
      </c>
    </row>
    <row r="46" spans="1:2" x14ac:dyDescent="0.25">
      <c r="A46" t="s">
        <v>1208</v>
      </c>
      <c r="B46">
        <v>46</v>
      </c>
    </row>
    <row r="47" spans="1:2" x14ac:dyDescent="0.25">
      <c r="A47" t="s">
        <v>1213</v>
      </c>
      <c r="B47">
        <v>47</v>
      </c>
    </row>
  </sheetData>
  <phoneticPr fontId="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山形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小林　貴記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70" t="s">
        <v>5</v>
      </c>
      <c r="C3" s="234">
        <f>COUNTIF($I$10:$I$209,"&gt;0")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COUNT(I$10:I$209)</f>
        <v>0</v>
      </c>
      <c r="Q3" s="71" t="s">
        <v>7</v>
      </c>
    </row>
    <row r="4" spans="1:21" s="1" customFormat="1" x14ac:dyDescent="0.25">
      <c r="B4" s="70" t="s">
        <v>8</v>
      </c>
      <c r="C4" s="234">
        <f>COUNTIF($J$10:$J$209,"&gt;0")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COUNT(J$10:J$209)</f>
        <v>0</v>
      </c>
      <c r="Q4" s="71" t="s">
        <v>7</v>
      </c>
    </row>
    <row r="5" spans="1:21" s="1" customFormat="1" x14ac:dyDescent="0.25">
      <c r="B5" s="70" t="s">
        <v>10</v>
      </c>
      <c r="C5" s="234">
        <f>COUNTA($B$10:$B$209)-SUM($K$10:$K$209)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COUNTA(B$10:B$209)</f>
        <v>26</v>
      </c>
      <c r="Q5" s="71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127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128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129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130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131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132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133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134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135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2140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136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137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138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139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140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141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142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143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144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145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146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147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148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149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2141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150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207" priority="6">
      <formula>LEN(TRIM(J1))=0</formula>
    </cfRule>
  </conditionalFormatting>
  <conditionalFormatting sqref="C10:J209">
    <cfRule type="expression" dxfId="206" priority="2">
      <formula>IF($B10&lt;&gt;"",IF(C10="",TRUE,FALSE))</formula>
    </cfRule>
  </conditionalFormatting>
  <conditionalFormatting sqref="H10:I209">
    <cfRule type="expression" dxfId="205" priority="1">
      <formula>IF(B10&lt;&gt;"",IF(H10="",TRUE,FALSE))</formula>
    </cfRule>
  </conditionalFormatting>
  <conditionalFormatting sqref="A10:J209">
    <cfRule type="expression" dxfId="204" priority="3">
      <formula>IF($A10="",FALSE,IF(MOD(ROW(),2)&lt;&gt;0,FALSE,TRUE))</formula>
    </cfRule>
  </conditionalFormatting>
  <conditionalFormatting sqref="J10:J209">
    <cfRule type="expression" dxfId="203" priority="9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福島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齋藤　正志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70" t="s">
        <v>5</v>
      </c>
      <c r="C3" s="234">
        <f>COUNTIF($I$10:$I$209,"&gt;0")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COUNT(I$10:I$209)</f>
        <v>0</v>
      </c>
      <c r="Q3" s="71" t="s">
        <v>7</v>
      </c>
    </row>
    <row r="4" spans="1:21" s="1" customFormat="1" x14ac:dyDescent="0.25">
      <c r="B4" s="70" t="s">
        <v>8</v>
      </c>
      <c r="C4" s="234">
        <f>COUNTIF($J$10:$J$209,"&gt;0")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COUNT(J$10:J$209)</f>
        <v>0</v>
      </c>
      <c r="Q4" s="71" t="s">
        <v>7</v>
      </c>
    </row>
    <row r="5" spans="1:21" s="1" customFormat="1" x14ac:dyDescent="0.25">
      <c r="B5" s="70" t="s">
        <v>10</v>
      </c>
      <c r="C5" s="234">
        <f>COUNTA($B$10:$B$209)-SUM($K$10:$K$209)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COUNTA(B$10:B$209)</f>
        <v>49</v>
      </c>
      <c r="Q5" s="71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2142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2143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2144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2145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2146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2147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2148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2149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2150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2151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2152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2153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2154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1168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2155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2156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2157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1625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2158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2159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2160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2161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2162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2163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2164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2165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2166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2167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1169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152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2168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2169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2170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2171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2172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2173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2174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2175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2176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153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2177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2178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154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1626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155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1627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1628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1170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1629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202" priority="6">
      <formula>LEN(TRIM(J1))=0</formula>
    </cfRule>
  </conditionalFormatting>
  <conditionalFormatting sqref="C10:J209">
    <cfRule type="expression" dxfId="201" priority="2">
      <formula>IF($B10&lt;&gt;"",IF(C10="",TRUE,FALSE))</formula>
    </cfRule>
  </conditionalFormatting>
  <conditionalFormatting sqref="H10:I209">
    <cfRule type="expression" dxfId="200" priority="1">
      <formula>IF(B10&lt;&gt;"",IF(H10="",TRUE,FALSE))</formula>
    </cfRule>
  </conditionalFormatting>
  <conditionalFormatting sqref="A10:J209">
    <cfRule type="expression" dxfId="199" priority="3">
      <formula>IF($A10="",FALSE,IF(MOD(ROW(),2)&lt;&gt;0,FALSE,TRUE))</formula>
    </cfRule>
  </conditionalFormatting>
  <conditionalFormatting sqref="J10:J209">
    <cfRule type="expression" dxfId="198" priority="9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茨城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中岫　隆幸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81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3331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2179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2180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2181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2182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2183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2184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2185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2186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2187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2188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2189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2190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2191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1161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2192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2193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2194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1236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2195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1162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2196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2197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2198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2199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2200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2201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1163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2202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2203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2204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2205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2206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2207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2208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2209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2210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2211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2212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2213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157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2214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2215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1237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158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159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1164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160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2216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1238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1239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1240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1241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1242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1243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1244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161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162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163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164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165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166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167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168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169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170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171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172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173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1245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1246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174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175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1247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1248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1249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1250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1251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1165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1166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1167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1252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97" priority="6">
      <formula>LEN(TRIM(J1))=0</formula>
    </cfRule>
  </conditionalFormatting>
  <conditionalFormatting sqref="C10:J209">
    <cfRule type="expression" dxfId="196" priority="2">
      <formula>IF($B10&lt;&gt;"",IF(C10="",TRUE,FALSE))</formula>
    </cfRule>
  </conditionalFormatting>
  <conditionalFormatting sqref="H10:I209">
    <cfRule type="expression" dxfId="195" priority="1">
      <formula>IF(B10&lt;&gt;"",IF(H10="",TRUE,FALSE))</formula>
    </cfRule>
  </conditionalFormatting>
  <conditionalFormatting sqref="A10:J209">
    <cfRule type="expression" dxfId="194" priority="3">
      <formula>IF($A10="",FALSE,IF(MOD(ROW(),2)&lt;&gt;0,FALSE,TRUE))</formula>
    </cfRule>
  </conditionalFormatting>
  <conditionalFormatting sqref="J10:J209">
    <cfRule type="expression" dxfId="193" priority="9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栃木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竹中　謙介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47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3332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2217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2218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2219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2220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2221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2222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2223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2224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2225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2226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2227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2228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2229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2230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2231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2232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2233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1563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2234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2235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2236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2237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2238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2239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2240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2241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2242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2243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2244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2245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2246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1184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2247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2248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2249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2250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2251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2252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2253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1564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2254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2255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1565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1566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1567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2256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1568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92" priority="6">
      <formula>LEN(TRIM(J1))=0</formula>
    </cfRule>
  </conditionalFormatting>
  <conditionalFormatting sqref="C10:J209">
    <cfRule type="expression" dxfId="191" priority="2">
      <formula>IF($B10&lt;&gt;"",IF(C10="",TRUE,FALSE))</formula>
    </cfRule>
  </conditionalFormatting>
  <conditionalFormatting sqref="H10:I209">
    <cfRule type="expression" dxfId="190" priority="1">
      <formula>IF(B10&lt;&gt;"",IF(H10="",TRUE,FALSE))</formula>
    </cfRule>
  </conditionalFormatting>
  <conditionalFormatting sqref="A10:J209">
    <cfRule type="expression" dxfId="189" priority="3">
      <formula>IF($A10="",FALSE,IF(MOD(ROW(),2)&lt;&gt;0,FALSE,TRUE))</formula>
    </cfRule>
  </conditionalFormatting>
  <conditionalFormatting sqref="J10:J209">
    <cfRule type="expression" dxfId="188" priority="9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群馬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井田　敦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60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3331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2257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2258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2259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2260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2261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2262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2263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2264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2265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2266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2267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2268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2269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2270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2271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2272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27" x14ac:dyDescent="0.25">
      <c r="A26" s="76">
        <f t="shared" si="6"/>
        <v>17</v>
      </c>
      <c r="B26" s="4" t="s">
        <v>2273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1263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2274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2275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2276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2277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2278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2279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2280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2281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2282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2283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2284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2285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2286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2287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2288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2289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2290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2291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2292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2293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2294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176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2295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2296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1264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1265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177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2297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1266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2298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1267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1268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1269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1270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1271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1272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178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179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2299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180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181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182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87" priority="6">
      <formula>LEN(TRIM(J1))=0</formula>
    </cfRule>
  </conditionalFormatting>
  <conditionalFormatting sqref="C10:J209">
    <cfRule type="expression" dxfId="186" priority="2">
      <formula>IF($B10&lt;&gt;"",IF(C10="",TRUE,FALSE))</formula>
    </cfRule>
  </conditionalFormatting>
  <conditionalFormatting sqref="H10:I209">
    <cfRule type="expression" dxfId="185" priority="1">
      <formula>IF(B10&lt;&gt;"",IF(H10="",TRUE,FALSE))</formula>
    </cfRule>
  </conditionalFormatting>
  <conditionalFormatting sqref="A10:J209">
    <cfRule type="expression" dxfId="184" priority="3">
      <formula>IF($A10="",FALSE,IF(MOD(ROW(),2)&lt;&gt;0,FALSE,TRUE))</formula>
    </cfRule>
  </conditionalFormatting>
  <conditionalFormatting sqref="J10:J209">
    <cfRule type="expression" dxfId="183" priority="8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埼玉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福元　健二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137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2300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2301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2302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2303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2304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2305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2306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2307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2308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2309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2310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2311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2312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2313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2314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2315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2316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1737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2317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2318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2319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584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2320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2321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2322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2323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2324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2325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2326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2327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2328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2329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2330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2331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2332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2333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2334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2335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2336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1738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2337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2338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1739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1740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1741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2339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1742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2340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1743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1744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1745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1746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1747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1748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1749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1750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2341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1751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1752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1753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1754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1755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1756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1757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1758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1759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1760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1761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1762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1763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1764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2342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1765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1766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1767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1768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1769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2343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2344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2345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2346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1770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1771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1772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1773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1774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1775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1776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1777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1778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1779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1780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1781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1782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1783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1784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1785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1786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1787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1788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1789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1790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1791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1792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1793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1794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1795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1796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1797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1798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1799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1800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1801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1802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1803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1804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1805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1806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1807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1808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1809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1810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1811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1812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1813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1814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1815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1816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 t="s">
        <v>1817</v>
      </c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 t="s">
        <v>1818</v>
      </c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 t="s">
        <v>1819</v>
      </c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 t="s">
        <v>1820</v>
      </c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 t="s">
        <v>1821</v>
      </c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 t="s">
        <v>1822</v>
      </c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 t="s">
        <v>1823</v>
      </c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 t="s">
        <v>1824</v>
      </c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 t="s">
        <v>1825</v>
      </c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82" priority="6">
      <formula>LEN(TRIM(J1))=0</formula>
    </cfRule>
  </conditionalFormatting>
  <conditionalFormatting sqref="C10:J209">
    <cfRule type="expression" dxfId="181" priority="2">
      <formula>IF($B10&lt;&gt;"",IF(C10="",TRUE,FALSE))</formula>
    </cfRule>
  </conditionalFormatting>
  <conditionalFormatting sqref="H10:I209">
    <cfRule type="expression" dxfId="180" priority="1">
      <formula>IF(B10&lt;&gt;"",IF(H10="",TRUE,FALSE))</formula>
    </cfRule>
  </conditionalFormatting>
  <conditionalFormatting sqref="A10:J209">
    <cfRule type="expression" dxfId="179" priority="3">
      <formula>IF($A10="",FALSE,IF(MOD(ROW(),2)&lt;&gt;0,FALSE,TRUE))</formula>
    </cfRule>
  </conditionalFormatting>
  <conditionalFormatting sqref="J10:J209">
    <cfRule type="expression" dxfId="178" priority="8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千葉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梅島　一男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140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3330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2347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2348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2349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2350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2351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2352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2353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2354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2355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2356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2357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2358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1124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2359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2360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2361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2362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1125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1126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1127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2363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2364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2365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2366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2367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2368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2369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2370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2371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2372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2373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1128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2374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2375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2376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2377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2378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2379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2380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169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2381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2382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184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1129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185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2383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1321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2384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1322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1323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1324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1325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1326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186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187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188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2385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189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190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191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192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193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194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195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196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197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1327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1328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198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199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1130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2386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1329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1131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1132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1133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1134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2387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1135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2388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2389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1136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1137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1138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1139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1140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1330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1331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1141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1142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1332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1143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1144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1145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1333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1334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1335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1336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1337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1146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1338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1147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1148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1149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1150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1151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1152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1339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1340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1341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1342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1343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1344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1153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1154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1345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1346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1155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1156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1347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1348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1157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1349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1158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1159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1350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1351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1352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 t="s">
        <v>200</v>
      </c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 t="s">
        <v>1160</v>
      </c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 t="s">
        <v>201</v>
      </c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 t="s">
        <v>202</v>
      </c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 t="s">
        <v>203</v>
      </c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 t="s">
        <v>204</v>
      </c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 t="s">
        <v>205</v>
      </c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 t="s">
        <v>206</v>
      </c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 t="s">
        <v>207</v>
      </c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 t="s">
        <v>208</v>
      </c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 t="s">
        <v>209</v>
      </c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 t="s">
        <v>210</v>
      </c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77" priority="6">
      <formula>LEN(TRIM(J1))=0</formula>
    </cfRule>
  </conditionalFormatting>
  <conditionalFormatting sqref="C10:J209">
    <cfRule type="expression" dxfId="176" priority="2">
      <formula>IF($B10&lt;&gt;"",IF(C10="",TRUE,FALSE))</formula>
    </cfRule>
  </conditionalFormatting>
  <conditionalFormatting sqref="H10:I209">
    <cfRule type="expression" dxfId="175" priority="1">
      <formula>IF(B10&lt;&gt;"",IF(H10="",TRUE,FALSE))</formula>
    </cfRule>
  </conditionalFormatting>
  <conditionalFormatting sqref="A10:J209">
    <cfRule type="expression" dxfId="174" priority="3">
      <formula>IF($A10="",FALSE,IF(MOD(ROW(),2)&lt;&gt;0,FALSE,TRUE))</formula>
    </cfRule>
  </conditionalFormatting>
  <conditionalFormatting sqref="J10:J209">
    <cfRule type="expression" dxfId="173" priority="8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4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8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x14ac:dyDescent="0.25">
      <c r="B1" s="67" t="s">
        <v>1111</v>
      </c>
      <c r="C1" s="240" t="str">
        <f ca="1">RIGHT(CELL("filename",C1),LEN(CELL("filename",C1))-FIND("]",CELL("filename",C1)))</f>
        <v>東京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渡辺　洋司</v>
      </c>
      <c r="K1" s="221"/>
      <c r="L1" s="222"/>
    </row>
    <row r="2" spans="1:21" s="1" customForma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COUNTIF($I$10:$I$409,"&gt;0")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COUNT(I$10:I$409)</f>
        <v>200</v>
      </c>
      <c r="Q3" s="68" t="s">
        <v>7</v>
      </c>
    </row>
    <row r="4" spans="1:21" s="1" customFormat="1" x14ac:dyDescent="0.25">
      <c r="B4" s="67" t="s">
        <v>8</v>
      </c>
      <c r="C4" s="243">
        <f>COUNTIF($J$10:$J$409,"&gt;0")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COUNT(J$10:J$409)</f>
        <v>200</v>
      </c>
      <c r="Q4" s="68" t="s">
        <v>7</v>
      </c>
    </row>
    <row r="5" spans="1:21" s="1" customFormat="1" x14ac:dyDescent="0.25">
      <c r="B5" s="67" t="s">
        <v>10</v>
      </c>
      <c r="C5" s="243">
        <f>COUNTA($B$10:$B$409)-SUM($K$10:$K$409)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COUNTA(B$10:B$409)</f>
        <v>369</v>
      </c>
      <c r="Q5" s="68" t="s">
        <v>7</v>
      </c>
    </row>
    <row r="6" spans="1:21" s="1" customFormat="1" x14ac:dyDescent="0.25">
      <c r="B6" s="3"/>
      <c r="K6" s="2"/>
    </row>
    <row r="7" spans="1:21" s="1" customForma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x14ac:dyDescent="0.25">
      <c r="A8" s="227"/>
      <c r="B8" s="227"/>
      <c r="C8" s="230" t="s">
        <v>15</v>
      </c>
      <c r="D8" s="230"/>
      <c r="E8" s="230"/>
      <c r="F8" s="230" t="s">
        <v>3315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121">
        <f>ROW(A10)-9</f>
        <v>1</v>
      </c>
      <c r="B10" s="122" t="s">
        <v>2390</v>
      </c>
      <c r="C10" s="123"/>
      <c r="D10" s="123"/>
      <c r="E10" s="123"/>
      <c r="F10" s="123"/>
      <c r="G10" s="123"/>
      <c r="H10" s="124"/>
      <c r="I10" s="123" t="str">
        <f t="shared" ref="I10:I41" si="4">IF(SUM(C10:E10)=0,"",SUM(C10:E10))</f>
        <v/>
      </c>
      <c r="J10" s="123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21">
        <f t="shared" ref="A11:A74" si="6">ROW(A11)-9</f>
        <v>2</v>
      </c>
      <c r="B11" s="122" t="s">
        <v>2391</v>
      </c>
      <c r="C11" s="123"/>
      <c r="D11" s="123"/>
      <c r="E11" s="123"/>
      <c r="F11" s="123"/>
      <c r="G11" s="123"/>
      <c r="H11" s="124"/>
      <c r="I11" s="123" t="str">
        <f t="shared" si="4"/>
        <v/>
      </c>
      <c r="J11" s="123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21">
        <f t="shared" si="6"/>
        <v>3</v>
      </c>
      <c r="B12" s="122" t="s">
        <v>2392</v>
      </c>
      <c r="C12" s="123"/>
      <c r="D12" s="123"/>
      <c r="E12" s="123"/>
      <c r="F12" s="123"/>
      <c r="G12" s="123"/>
      <c r="H12" s="124"/>
      <c r="I12" s="123" t="str">
        <f t="shared" si="4"/>
        <v/>
      </c>
      <c r="J12" s="123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121">
        <f t="shared" si="6"/>
        <v>4</v>
      </c>
      <c r="B13" s="122" t="s">
        <v>2393</v>
      </c>
      <c r="C13" s="123"/>
      <c r="D13" s="123"/>
      <c r="E13" s="123"/>
      <c r="F13" s="123"/>
      <c r="G13" s="123"/>
      <c r="H13" s="124"/>
      <c r="I13" s="123" t="str">
        <f t="shared" si="4"/>
        <v/>
      </c>
      <c r="J13" s="123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121">
        <f t="shared" si="6"/>
        <v>5</v>
      </c>
      <c r="B14" s="122" t="s">
        <v>2394</v>
      </c>
      <c r="C14" s="123"/>
      <c r="D14" s="123"/>
      <c r="E14" s="123"/>
      <c r="F14" s="123"/>
      <c r="G14" s="123"/>
      <c r="H14" s="124"/>
      <c r="I14" s="123" t="str">
        <f t="shared" si="4"/>
        <v/>
      </c>
      <c r="J14" s="123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121">
        <f t="shared" si="6"/>
        <v>6</v>
      </c>
      <c r="B15" s="122" t="s">
        <v>2395</v>
      </c>
      <c r="C15" s="123"/>
      <c r="D15" s="123"/>
      <c r="E15" s="123"/>
      <c r="F15" s="123"/>
      <c r="G15" s="123"/>
      <c r="H15" s="124"/>
      <c r="I15" s="123" t="str">
        <f t="shared" si="4"/>
        <v/>
      </c>
      <c r="J15" s="123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121">
        <f t="shared" si="6"/>
        <v>7</v>
      </c>
      <c r="B16" s="122" t="s">
        <v>2396</v>
      </c>
      <c r="C16" s="123"/>
      <c r="D16" s="123"/>
      <c r="E16" s="123"/>
      <c r="F16" s="123"/>
      <c r="G16" s="123"/>
      <c r="H16" s="124"/>
      <c r="I16" s="123" t="str">
        <f t="shared" si="4"/>
        <v/>
      </c>
      <c r="J16" s="123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121">
        <f t="shared" si="6"/>
        <v>8</v>
      </c>
      <c r="B17" s="122" t="s">
        <v>2397</v>
      </c>
      <c r="C17" s="123"/>
      <c r="D17" s="123"/>
      <c r="E17" s="123"/>
      <c r="F17" s="123"/>
      <c r="G17" s="123"/>
      <c r="H17" s="124"/>
      <c r="I17" s="123" t="str">
        <f t="shared" si="4"/>
        <v/>
      </c>
      <c r="J17" s="123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121">
        <f t="shared" si="6"/>
        <v>9</v>
      </c>
      <c r="B18" s="122" t="s">
        <v>2398</v>
      </c>
      <c r="C18" s="123"/>
      <c r="D18" s="123"/>
      <c r="E18" s="123"/>
      <c r="F18" s="123"/>
      <c r="G18" s="123"/>
      <c r="H18" s="124"/>
      <c r="I18" s="123" t="str">
        <f t="shared" si="4"/>
        <v/>
      </c>
      <c r="J18" s="123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121">
        <f t="shared" si="6"/>
        <v>10</v>
      </c>
      <c r="B19" s="122" t="s">
        <v>2399</v>
      </c>
      <c r="C19" s="123"/>
      <c r="D19" s="123"/>
      <c r="E19" s="123"/>
      <c r="F19" s="123"/>
      <c r="G19" s="123"/>
      <c r="H19" s="124"/>
      <c r="I19" s="123" t="str">
        <f t="shared" si="4"/>
        <v/>
      </c>
      <c r="J19" s="123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121">
        <f t="shared" si="6"/>
        <v>11</v>
      </c>
      <c r="B20" s="122" t="s">
        <v>2400</v>
      </c>
      <c r="C20" s="123"/>
      <c r="D20" s="123"/>
      <c r="E20" s="123"/>
      <c r="F20" s="123"/>
      <c r="G20" s="123"/>
      <c r="H20" s="124"/>
      <c r="I20" s="123" t="str">
        <f t="shared" si="4"/>
        <v/>
      </c>
      <c r="J20" s="123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21">
        <f t="shared" si="6"/>
        <v>12</v>
      </c>
      <c r="B21" s="122" t="s">
        <v>2401</v>
      </c>
      <c r="C21" s="123"/>
      <c r="D21" s="123"/>
      <c r="E21" s="123"/>
      <c r="F21" s="123"/>
      <c r="G21" s="123"/>
      <c r="H21" s="124"/>
      <c r="I21" s="123" t="str">
        <f t="shared" si="4"/>
        <v/>
      </c>
      <c r="J21" s="123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21">
        <f t="shared" si="6"/>
        <v>13</v>
      </c>
      <c r="B22" s="122" t="s">
        <v>2402</v>
      </c>
      <c r="C22" s="123"/>
      <c r="D22" s="123"/>
      <c r="E22" s="123"/>
      <c r="F22" s="123"/>
      <c r="G22" s="123"/>
      <c r="H22" s="124"/>
      <c r="I22" s="123" t="str">
        <f t="shared" si="4"/>
        <v/>
      </c>
      <c r="J22" s="123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21">
        <f t="shared" si="6"/>
        <v>14</v>
      </c>
      <c r="B23" s="122" t="s">
        <v>2403</v>
      </c>
      <c r="C23" s="123"/>
      <c r="D23" s="123"/>
      <c r="E23" s="123"/>
      <c r="F23" s="123"/>
      <c r="G23" s="123"/>
      <c r="H23" s="124"/>
      <c r="I23" s="123" t="str">
        <f t="shared" si="4"/>
        <v/>
      </c>
      <c r="J23" s="123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21">
        <f t="shared" si="6"/>
        <v>15</v>
      </c>
      <c r="B24" s="122" t="s">
        <v>2404</v>
      </c>
      <c r="C24" s="123"/>
      <c r="D24" s="123"/>
      <c r="E24" s="123"/>
      <c r="F24" s="123"/>
      <c r="G24" s="123"/>
      <c r="H24" s="124"/>
      <c r="I24" s="123" t="str">
        <f t="shared" si="4"/>
        <v/>
      </c>
      <c r="J24" s="123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21">
        <f t="shared" si="6"/>
        <v>16</v>
      </c>
      <c r="B25" s="122" t="s">
        <v>2405</v>
      </c>
      <c r="C25" s="123"/>
      <c r="D25" s="123"/>
      <c r="E25" s="123"/>
      <c r="F25" s="123"/>
      <c r="G25" s="123"/>
      <c r="H25" s="124"/>
      <c r="I25" s="123" t="str">
        <f t="shared" si="4"/>
        <v/>
      </c>
      <c r="J25" s="123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121">
        <f t="shared" si="6"/>
        <v>17</v>
      </c>
      <c r="B26" s="122" t="s">
        <v>2406</v>
      </c>
      <c r="C26" s="123"/>
      <c r="D26" s="123"/>
      <c r="E26" s="123"/>
      <c r="F26" s="123"/>
      <c r="G26" s="123"/>
      <c r="H26" s="124"/>
      <c r="I26" s="123" t="str">
        <f t="shared" si="4"/>
        <v/>
      </c>
      <c r="J26" s="123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121">
        <f t="shared" si="6"/>
        <v>18</v>
      </c>
      <c r="B27" s="122" t="s">
        <v>1353</v>
      </c>
      <c r="C27" s="123"/>
      <c r="D27" s="123"/>
      <c r="E27" s="123"/>
      <c r="F27" s="123"/>
      <c r="G27" s="123"/>
      <c r="H27" s="124"/>
      <c r="I27" s="123" t="str">
        <f t="shared" si="4"/>
        <v/>
      </c>
      <c r="J27" s="123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121">
        <f t="shared" si="6"/>
        <v>19</v>
      </c>
      <c r="B28" s="122" t="s">
        <v>2407</v>
      </c>
      <c r="C28" s="123"/>
      <c r="D28" s="123"/>
      <c r="E28" s="123"/>
      <c r="F28" s="123"/>
      <c r="G28" s="123"/>
      <c r="H28" s="124"/>
      <c r="I28" s="123" t="str">
        <f t="shared" si="4"/>
        <v/>
      </c>
      <c r="J28" s="123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121">
        <f t="shared" si="6"/>
        <v>20</v>
      </c>
      <c r="B29" s="122" t="s">
        <v>2408</v>
      </c>
      <c r="C29" s="123"/>
      <c r="D29" s="123"/>
      <c r="E29" s="123"/>
      <c r="F29" s="123"/>
      <c r="G29" s="123"/>
      <c r="H29" s="124"/>
      <c r="I29" s="123" t="str">
        <f t="shared" si="4"/>
        <v/>
      </c>
      <c r="J29" s="123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121">
        <f t="shared" si="6"/>
        <v>21</v>
      </c>
      <c r="B30" s="122" t="s">
        <v>2409</v>
      </c>
      <c r="C30" s="123"/>
      <c r="D30" s="123"/>
      <c r="E30" s="123"/>
      <c r="F30" s="123"/>
      <c r="G30" s="123"/>
      <c r="H30" s="124"/>
      <c r="I30" s="123" t="str">
        <f t="shared" si="4"/>
        <v/>
      </c>
      <c r="J30" s="123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121">
        <f t="shared" si="6"/>
        <v>22</v>
      </c>
      <c r="B31" s="122" t="s">
        <v>2410</v>
      </c>
      <c r="C31" s="123"/>
      <c r="D31" s="123"/>
      <c r="E31" s="123"/>
      <c r="F31" s="123"/>
      <c r="G31" s="123"/>
      <c r="H31" s="124"/>
      <c r="I31" s="123" t="str">
        <f t="shared" si="4"/>
        <v/>
      </c>
      <c r="J31" s="123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121">
        <f t="shared" si="6"/>
        <v>23</v>
      </c>
      <c r="B32" s="122" t="s">
        <v>2411</v>
      </c>
      <c r="C32" s="123"/>
      <c r="D32" s="123"/>
      <c r="E32" s="123"/>
      <c r="F32" s="123"/>
      <c r="G32" s="123"/>
      <c r="H32" s="124"/>
      <c r="I32" s="123" t="str">
        <f t="shared" si="4"/>
        <v/>
      </c>
      <c r="J32" s="123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121">
        <f t="shared" si="6"/>
        <v>24</v>
      </c>
      <c r="B33" s="122" t="s">
        <v>2412</v>
      </c>
      <c r="C33" s="123"/>
      <c r="D33" s="123"/>
      <c r="E33" s="123"/>
      <c r="F33" s="123"/>
      <c r="G33" s="123"/>
      <c r="H33" s="124"/>
      <c r="I33" s="123" t="str">
        <f t="shared" si="4"/>
        <v/>
      </c>
      <c r="J33" s="123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121">
        <f t="shared" si="6"/>
        <v>25</v>
      </c>
      <c r="B34" s="122" t="s">
        <v>2413</v>
      </c>
      <c r="C34" s="123"/>
      <c r="D34" s="123"/>
      <c r="E34" s="123"/>
      <c r="F34" s="123"/>
      <c r="G34" s="123"/>
      <c r="H34" s="124"/>
      <c r="I34" s="123" t="str">
        <f t="shared" si="4"/>
        <v/>
      </c>
      <c r="J34" s="123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121">
        <f t="shared" si="6"/>
        <v>26</v>
      </c>
      <c r="B35" s="122" t="s">
        <v>2414</v>
      </c>
      <c r="C35" s="123"/>
      <c r="D35" s="123"/>
      <c r="E35" s="123"/>
      <c r="F35" s="123"/>
      <c r="G35" s="123"/>
      <c r="H35" s="124"/>
      <c r="I35" s="123" t="str">
        <f t="shared" si="4"/>
        <v/>
      </c>
      <c r="J35" s="123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121">
        <f t="shared" si="6"/>
        <v>27</v>
      </c>
      <c r="B36" s="122" t="s">
        <v>2415</v>
      </c>
      <c r="C36" s="123"/>
      <c r="D36" s="123"/>
      <c r="E36" s="123"/>
      <c r="F36" s="123"/>
      <c r="G36" s="123"/>
      <c r="H36" s="124"/>
      <c r="I36" s="123" t="str">
        <f t="shared" si="4"/>
        <v/>
      </c>
      <c r="J36" s="123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121">
        <f t="shared" si="6"/>
        <v>28</v>
      </c>
      <c r="B37" s="122" t="s">
        <v>2416</v>
      </c>
      <c r="C37" s="123"/>
      <c r="D37" s="123"/>
      <c r="E37" s="123"/>
      <c r="F37" s="123"/>
      <c r="G37" s="123"/>
      <c r="H37" s="124"/>
      <c r="I37" s="123" t="str">
        <f t="shared" si="4"/>
        <v/>
      </c>
      <c r="J37" s="123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121">
        <f t="shared" si="6"/>
        <v>29</v>
      </c>
      <c r="B38" s="122" t="s">
        <v>2417</v>
      </c>
      <c r="C38" s="123"/>
      <c r="D38" s="123"/>
      <c r="E38" s="123"/>
      <c r="F38" s="123"/>
      <c r="G38" s="123"/>
      <c r="H38" s="124"/>
      <c r="I38" s="123" t="str">
        <f t="shared" si="4"/>
        <v/>
      </c>
      <c r="J38" s="123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121">
        <f t="shared" si="6"/>
        <v>30</v>
      </c>
      <c r="B39" s="122" t="s">
        <v>2418</v>
      </c>
      <c r="C39" s="123"/>
      <c r="D39" s="123"/>
      <c r="E39" s="123"/>
      <c r="F39" s="123"/>
      <c r="G39" s="123"/>
      <c r="H39" s="124"/>
      <c r="I39" s="123" t="str">
        <f t="shared" si="4"/>
        <v/>
      </c>
      <c r="J39" s="123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121">
        <f t="shared" si="6"/>
        <v>31</v>
      </c>
      <c r="B40" s="122" t="s">
        <v>2419</v>
      </c>
      <c r="C40" s="123"/>
      <c r="D40" s="123"/>
      <c r="E40" s="123"/>
      <c r="F40" s="123"/>
      <c r="G40" s="123"/>
      <c r="H40" s="124"/>
      <c r="I40" s="123" t="str">
        <f t="shared" si="4"/>
        <v/>
      </c>
      <c r="J40" s="123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121">
        <f t="shared" si="6"/>
        <v>32</v>
      </c>
      <c r="B41" s="122" t="s">
        <v>2420</v>
      </c>
      <c r="C41" s="123"/>
      <c r="D41" s="123"/>
      <c r="E41" s="123"/>
      <c r="F41" s="123"/>
      <c r="G41" s="123"/>
      <c r="H41" s="124"/>
      <c r="I41" s="123" t="str">
        <f t="shared" si="4"/>
        <v/>
      </c>
      <c r="J41" s="123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121">
        <f t="shared" si="6"/>
        <v>33</v>
      </c>
      <c r="B42" s="122" t="s">
        <v>2421</v>
      </c>
      <c r="C42" s="123"/>
      <c r="D42" s="123"/>
      <c r="E42" s="123"/>
      <c r="F42" s="123"/>
      <c r="G42" s="123"/>
      <c r="H42" s="124"/>
      <c r="I42" s="123" t="str">
        <f t="shared" ref="I42:I73" si="8">IF(SUM(C42:E42)=0,"",SUM(C42:E42))</f>
        <v/>
      </c>
      <c r="J42" s="123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121">
        <f t="shared" si="6"/>
        <v>34</v>
      </c>
      <c r="B43" s="122" t="s">
        <v>2422</v>
      </c>
      <c r="C43" s="123"/>
      <c r="D43" s="123"/>
      <c r="E43" s="123"/>
      <c r="F43" s="123"/>
      <c r="G43" s="123"/>
      <c r="H43" s="124"/>
      <c r="I43" s="123" t="str">
        <f t="shared" si="8"/>
        <v/>
      </c>
      <c r="J43" s="123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121">
        <f t="shared" si="6"/>
        <v>35</v>
      </c>
      <c r="B44" s="122" t="s">
        <v>2423</v>
      </c>
      <c r="C44" s="123"/>
      <c r="D44" s="123"/>
      <c r="E44" s="123"/>
      <c r="F44" s="123"/>
      <c r="G44" s="123"/>
      <c r="H44" s="124"/>
      <c r="I44" s="123" t="str">
        <f t="shared" si="8"/>
        <v/>
      </c>
      <c r="J44" s="123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121">
        <f t="shared" si="6"/>
        <v>36</v>
      </c>
      <c r="B45" s="122" t="s">
        <v>2424</v>
      </c>
      <c r="C45" s="123"/>
      <c r="D45" s="123"/>
      <c r="E45" s="123"/>
      <c r="F45" s="123"/>
      <c r="G45" s="123"/>
      <c r="H45" s="124"/>
      <c r="I45" s="123" t="str">
        <f t="shared" si="8"/>
        <v/>
      </c>
      <c r="J45" s="123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121">
        <f t="shared" si="6"/>
        <v>37</v>
      </c>
      <c r="B46" s="122" t="s">
        <v>2425</v>
      </c>
      <c r="C46" s="123"/>
      <c r="D46" s="123"/>
      <c r="E46" s="123"/>
      <c r="F46" s="123"/>
      <c r="G46" s="123"/>
      <c r="H46" s="124"/>
      <c r="I46" s="123" t="str">
        <f t="shared" si="8"/>
        <v/>
      </c>
      <c r="J46" s="123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121">
        <f t="shared" si="6"/>
        <v>38</v>
      </c>
      <c r="B47" s="122" t="s">
        <v>2426</v>
      </c>
      <c r="C47" s="123"/>
      <c r="D47" s="123"/>
      <c r="E47" s="123"/>
      <c r="F47" s="123"/>
      <c r="G47" s="123"/>
      <c r="H47" s="124"/>
      <c r="I47" s="123" t="str">
        <f t="shared" si="8"/>
        <v/>
      </c>
      <c r="J47" s="123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121">
        <f t="shared" si="6"/>
        <v>39</v>
      </c>
      <c r="B48" s="122" t="s">
        <v>2427</v>
      </c>
      <c r="C48" s="123"/>
      <c r="D48" s="123"/>
      <c r="E48" s="123"/>
      <c r="F48" s="123"/>
      <c r="G48" s="123"/>
      <c r="H48" s="124"/>
      <c r="I48" s="123" t="str">
        <f t="shared" si="8"/>
        <v/>
      </c>
      <c r="J48" s="123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121">
        <f t="shared" si="6"/>
        <v>40</v>
      </c>
      <c r="B49" s="122" t="s">
        <v>1357</v>
      </c>
      <c r="C49" s="123"/>
      <c r="D49" s="123"/>
      <c r="E49" s="123"/>
      <c r="F49" s="123"/>
      <c r="G49" s="123"/>
      <c r="H49" s="124"/>
      <c r="I49" s="123" t="str">
        <f t="shared" si="8"/>
        <v/>
      </c>
      <c r="J49" s="123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121">
        <f t="shared" si="6"/>
        <v>41</v>
      </c>
      <c r="B50" s="122" t="s">
        <v>2428</v>
      </c>
      <c r="C50" s="123"/>
      <c r="D50" s="123"/>
      <c r="E50" s="123"/>
      <c r="F50" s="123"/>
      <c r="G50" s="123"/>
      <c r="H50" s="124"/>
      <c r="I50" s="123" t="str">
        <f t="shared" si="8"/>
        <v/>
      </c>
      <c r="J50" s="123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121">
        <f t="shared" si="6"/>
        <v>42</v>
      </c>
      <c r="B51" s="122" t="s">
        <v>2429</v>
      </c>
      <c r="C51" s="123"/>
      <c r="D51" s="123"/>
      <c r="E51" s="123"/>
      <c r="F51" s="123"/>
      <c r="G51" s="123"/>
      <c r="H51" s="124"/>
      <c r="I51" s="123" t="str">
        <f t="shared" si="8"/>
        <v/>
      </c>
      <c r="J51" s="123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121">
        <f t="shared" si="6"/>
        <v>43</v>
      </c>
      <c r="B52" s="122" t="s">
        <v>1359</v>
      </c>
      <c r="C52" s="123"/>
      <c r="D52" s="123"/>
      <c r="E52" s="123"/>
      <c r="F52" s="123"/>
      <c r="G52" s="123"/>
      <c r="H52" s="124"/>
      <c r="I52" s="123" t="str">
        <f t="shared" si="8"/>
        <v/>
      </c>
      <c r="J52" s="123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121">
        <f t="shared" si="6"/>
        <v>44</v>
      </c>
      <c r="B53" s="122" t="s">
        <v>211</v>
      </c>
      <c r="C53" s="123"/>
      <c r="D53" s="123"/>
      <c r="E53" s="123"/>
      <c r="F53" s="123"/>
      <c r="G53" s="123"/>
      <c r="H53" s="124"/>
      <c r="I53" s="123" t="str">
        <f t="shared" si="8"/>
        <v/>
      </c>
      <c r="J53" s="123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121">
        <f t="shared" si="6"/>
        <v>45</v>
      </c>
      <c r="B54" s="122" t="s">
        <v>1360</v>
      </c>
      <c r="C54" s="123"/>
      <c r="D54" s="123"/>
      <c r="E54" s="123"/>
      <c r="F54" s="123"/>
      <c r="G54" s="123"/>
      <c r="H54" s="124"/>
      <c r="I54" s="123" t="str">
        <f t="shared" si="8"/>
        <v/>
      </c>
      <c r="J54" s="123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121">
        <f t="shared" si="6"/>
        <v>46</v>
      </c>
      <c r="B55" s="122" t="s">
        <v>2430</v>
      </c>
      <c r="C55" s="123"/>
      <c r="D55" s="123"/>
      <c r="E55" s="123"/>
      <c r="F55" s="123"/>
      <c r="G55" s="123"/>
      <c r="H55" s="124"/>
      <c r="I55" s="123" t="str">
        <f t="shared" si="8"/>
        <v/>
      </c>
      <c r="J55" s="123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121">
        <f t="shared" si="6"/>
        <v>47</v>
      </c>
      <c r="B56" s="122" t="s">
        <v>212</v>
      </c>
      <c r="C56" s="123"/>
      <c r="D56" s="123"/>
      <c r="E56" s="123"/>
      <c r="F56" s="123"/>
      <c r="G56" s="123"/>
      <c r="H56" s="124"/>
      <c r="I56" s="123" t="str">
        <f t="shared" si="8"/>
        <v/>
      </c>
      <c r="J56" s="123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121">
        <f t="shared" si="6"/>
        <v>48</v>
      </c>
      <c r="B57" s="122" t="s">
        <v>2431</v>
      </c>
      <c r="C57" s="123"/>
      <c r="D57" s="123"/>
      <c r="E57" s="123"/>
      <c r="F57" s="123"/>
      <c r="G57" s="123"/>
      <c r="H57" s="124"/>
      <c r="I57" s="123" t="str">
        <f t="shared" si="8"/>
        <v/>
      </c>
      <c r="J57" s="123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121">
        <f t="shared" si="6"/>
        <v>49</v>
      </c>
      <c r="B58" s="122" t="s">
        <v>1361</v>
      </c>
      <c r="C58" s="123"/>
      <c r="D58" s="123"/>
      <c r="E58" s="123"/>
      <c r="F58" s="123"/>
      <c r="G58" s="123"/>
      <c r="H58" s="124"/>
      <c r="I58" s="123" t="str">
        <f t="shared" si="8"/>
        <v/>
      </c>
      <c r="J58" s="123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121">
        <f t="shared" si="6"/>
        <v>50</v>
      </c>
      <c r="B59" s="122" t="s">
        <v>1362</v>
      </c>
      <c r="C59" s="123"/>
      <c r="D59" s="123"/>
      <c r="E59" s="123"/>
      <c r="F59" s="123"/>
      <c r="G59" s="123"/>
      <c r="H59" s="124"/>
      <c r="I59" s="123" t="str">
        <f t="shared" si="8"/>
        <v/>
      </c>
      <c r="J59" s="123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121">
        <f t="shared" si="6"/>
        <v>51</v>
      </c>
      <c r="B60" s="122" t="s">
        <v>1363</v>
      </c>
      <c r="C60" s="123"/>
      <c r="D60" s="123"/>
      <c r="E60" s="123"/>
      <c r="F60" s="123"/>
      <c r="G60" s="123"/>
      <c r="H60" s="124"/>
      <c r="I60" s="123" t="str">
        <f t="shared" si="8"/>
        <v/>
      </c>
      <c r="J60" s="123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121">
        <f t="shared" si="6"/>
        <v>52</v>
      </c>
      <c r="B61" s="122" t="s">
        <v>1364</v>
      </c>
      <c r="C61" s="123"/>
      <c r="D61" s="123"/>
      <c r="E61" s="123"/>
      <c r="F61" s="123"/>
      <c r="G61" s="123"/>
      <c r="H61" s="124"/>
      <c r="I61" s="123" t="str">
        <f t="shared" si="8"/>
        <v/>
      </c>
      <c r="J61" s="123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121">
        <f t="shared" si="6"/>
        <v>53</v>
      </c>
      <c r="B62" s="122" t="s">
        <v>1365</v>
      </c>
      <c r="C62" s="123"/>
      <c r="D62" s="123"/>
      <c r="E62" s="123"/>
      <c r="F62" s="123"/>
      <c r="G62" s="123"/>
      <c r="H62" s="124"/>
      <c r="I62" s="123" t="str">
        <f t="shared" si="8"/>
        <v/>
      </c>
      <c r="J62" s="123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121">
        <f t="shared" si="6"/>
        <v>54</v>
      </c>
      <c r="B63" s="122" t="s">
        <v>1366</v>
      </c>
      <c r="C63" s="123"/>
      <c r="D63" s="123"/>
      <c r="E63" s="123"/>
      <c r="F63" s="123"/>
      <c r="G63" s="123"/>
      <c r="H63" s="124"/>
      <c r="I63" s="123" t="str">
        <f t="shared" si="8"/>
        <v/>
      </c>
      <c r="J63" s="123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121">
        <f t="shared" si="6"/>
        <v>55</v>
      </c>
      <c r="B64" s="122" t="s">
        <v>1367</v>
      </c>
      <c r="C64" s="123"/>
      <c r="D64" s="123"/>
      <c r="E64" s="123"/>
      <c r="F64" s="123"/>
      <c r="G64" s="123"/>
      <c r="H64" s="124"/>
      <c r="I64" s="123" t="str">
        <f t="shared" si="8"/>
        <v/>
      </c>
      <c r="J64" s="123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121">
        <f t="shared" si="6"/>
        <v>56</v>
      </c>
      <c r="B65" s="122" t="s">
        <v>213</v>
      </c>
      <c r="C65" s="123"/>
      <c r="D65" s="123"/>
      <c r="E65" s="123"/>
      <c r="F65" s="123"/>
      <c r="G65" s="123"/>
      <c r="H65" s="124"/>
      <c r="I65" s="123" t="str">
        <f t="shared" si="8"/>
        <v/>
      </c>
      <c r="J65" s="123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121">
        <f t="shared" si="6"/>
        <v>57</v>
      </c>
      <c r="B66" s="122" t="s">
        <v>2432</v>
      </c>
      <c r="C66" s="123"/>
      <c r="D66" s="123"/>
      <c r="E66" s="123"/>
      <c r="F66" s="123"/>
      <c r="G66" s="123"/>
      <c r="H66" s="124"/>
      <c r="I66" s="123" t="str">
        <f t="shared" si="8"/>
        <v/>
      </c>
      <c r="J66" s="123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121">
        <f t="shared" si="6"/>
        <v>58</v>
      </c>
      <c r="B67" s="122" t="s">
        <v>214</v>
      </c>
      <c r="C67" s="123"/>
      <c r="D67" s="123"/>
      <c r="E67" s="123"/>
      <c r="F67" s="123"/>
      <c r="G67" s="123"/>
      <c r="H67" s="124"/>
      <c r="I67" s="123" t="str">
        <f t="shared" si="8"/>
        <v/>
      </c>
      <c r="J67" s="123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121">
        <f t="shared" si="6"/>
        <v>59</v>
      </c>
      <c r="B68" s="122" t="s">
        <v>215</v>
      </c>
      <c r="C68" s="123"/>
      <c r="D68" s="123"/>
      <c r="E68" s="123"/>
      <c r="F68" s="123"/>
      <c r="G68" s="123"/>
      <c r="H68" s="124"/>
      <c r="I68" s="123" t="str">
        <f t="shared" si="8"/>
        <v/>
      </c>
      <c r="J68" s="123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121">
        <f t="shared" si="6"/>
        <v>60</v>
      </c>
      <c r="B69" s="122" t="s">
        <v>216</v>
      </c>
      <c r="C69" s="123"/>
      <c r="D69" s="123"/>
      <c r="E69" s="123"/>
      <c r="F69" s="123"/>
      <c r="G69" s="123"/>
      <c r="H69" s="124"/>
      <c r="I69" s="123" t="str">
        <f t="shared" si="8"/>
        <v/>
      </c>
      <c r="J69" s="123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121">
        <f t="shared" si="6"/>
        <v>61</v>
      </c>
      <c r="B70" s="122" t="s">
        <v>217</v>
      </c>
      <c r="C70" s="123"/>
      <c r="D70" s="123"/>
      <c r="E70" s="123"/>
      <c r="F70" s="123"/>
      <c r="G70" s="123"/>
      <c r="H70" s="124"/>
      <c r="I70" s="123" t="str">
        <f t="shared" si="8"/>
        <v/>
      </c>
      <c r="J70" s="123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121">
        <f t="shared" si="6"/>
        <v>62</v>
      </c>
      <c r="B71" s="122" t="s">
        <v>1368</v>
      </c>
      <c r="C71" s="123"/>
      <c r="D71" s="123"/>
      <c r="E71" s="123"/>
      <c r="F71" s="123"/>
      <c r="G71" s="123"/>
      <c r="H71" s="124"/>
      <c r="I71" s="123" t="str">
        <f t="shared" si="8"/>
        <v/>
      </c>
      <c r="J71" s="123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121">
        <f t="shared" si="6"/>
        <v>63</v>
      </c>
      <c r="B72" s="122" t="s">
        <v>218</v>
      </c>
      <c r="C72" s="123"/>
      <c r="D72" s="123"/>
      <c r="E72" s="123"/>
      <c r="F72" s="123"/>
      <c r="G72" s="123"/>
      <c r="H72" s="124"/>
      <c r="I72" s="123" t="str">
        <f t="shared" si="8"/>
        <v/>
      </c>
      <c r="J72" s="123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121">
        <f t="shared" si="6"/>
        <v>64</v>
      </c>
      <c r="B73" s="122" t="s">
        <v>1369</v>
      </c>
      <c r="C73" s="123"/>
      <c r="D73" s="123"/>
      <c r="E73" s="123"/>
      <c r="F73" s="123"/>
      <c r="G73" s="123"/>
      <c r="H73" s="124"/>
      <c r="I73" s="123" t="str">
        <f t="shared" si="8"/>
        <v/>
      </c>
      <c r="J73" s="123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121">
        <f t="shared" si="6"/>
        <v>65</v>
      </c>
      <c r="B74" s="122" t="s">
        <v>605</v>
      </c>
      <c r="C74" s="123"/>
      <c r="D74" s="123"/>
      <c r="E74" s="123"/>
      <c r="F74" s="123"/>
      <c r="G74" s="123"/>
      <c r="H74" s="124"/>
      <c r="I74" s="123" t="str">
        <f t="shared" ref="I74:I105" si="10">IF(SUM(C74:E74)=0,"",SUM(C74:E74))</f>
        <v/>
      </c>
      <c r="J74" s="123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121">
        <f t="shared" ref="A75:A138" si="12">ROW(A75)-9</f>
        <v>66</v>
      </c>
      <c r="B75" s="122" t="s">
        <v>219</v>
      </c>
      <c r="C75" s="123"/>
      <c r="D75" s="123"/>
      <c r="E75" s="123"/>
      <c r="F75" s="123"/>
      <c r="G75" s="123"/>
      <c r="H75" s="124"/>
      <c r="I75" s="123" t="str">
        <f t="shared" si="10"/>
        <v/>
      </c>
      <c r="J75" s="123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121">
        <f t="shared" si="12"/>
        <v>67</v>
      </c>
      <c r="B76" s="122" t="s">
        <v>1370</v>
      </c>
      <c r="C76" s="123"/>
      <c r="D76" s="123"/>
      <c r="E76" s="123"/>
      <c r="F76" s="123"/>
      <c r="G76" s="123"/>
      <c r="H76" s="124"/>
      <c r="I76" s="123" t="str">
        <f t="shared" si="10"/>
        <v/>
      </c>
      <c r="J76" s="123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121">
        <f t="shared" si="12"/>
        <v>68</v>
      </c>
      <c r="B77" s="122" t="s">
        <v>1371</v>
      </c>
      <c r="C77" s="123"/>
      <c r="D77" s="123"/>
      <c r="E77" s="123"/>
      <c r="F77" s="123"/>
      <c r="G77" s="123"/>
      <c r="H77" s="124"/>
      <c r="I77" s="123" t="str">
        <f t="shared" si="10"/>
        <v/>
      </c>
      <c r="J77" s="123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121">
        <f t="shared" si="12"/>
        <v>69</v>
      </c>
      <c r="B78" s="122" t="s">
        <v>1372</v>
      </c>
      <c r="C78" s="123"/>
      <c r="D78" s="123"/>
      <c r="E78" s="123"/>
      <c r="F78" s="123"/>
      <c r="G78" s="123"/>
      <c r="H78" s="124"/>
      <c r="I78" s="123" t="str">
        <f t="shared" si="10"/>
        <v/>
      </c>
      <c r="J78" s="123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121">
        <f t="shared" si="12"/>
        <v>70</v>
      </c>
      <c r="B79" s="122" t="s">
        <v>1373</v>
      </c>
      <c r="C79" s="123"/>
      <c r="D79" s="123"/>
      <c r="E79" s="123"/>
      <c r="F79" s="123"/>
      <c r="G79" s="123"/>
      <c r="H79" s="124"/>
      <c r="I79" s="123" t="str">
        <f t="shared" si="10"/>
        <v/>
      </c>
      <c r="J79" s="123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121">
        <f t="shared" si="12"/>
        <v>71</v>
      </c>
      <c r="B80" s="122" t="s">
        <v>1374</v>
      </c>
      <c r="C80" s="123"/>
      <c r="D80" s="123"/>
      <c r="E80" s="123"/>
      <c r="F80" s="123"/>
      <c r="G80" s="123"/>
      <c r="H80" s="124"/>
      <c r="I80" s="123" t="str">
        <f t="shared" si="10"/>
        <v/>
      </c>
      <c r="J80" s="123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121">
        <f t="shared" si="12"/>
        <v>72</v>
      </c>
      <c r="B81" s="122" t="s">
        <v>2433</v>
      </c>
      <c r="C81" s="123"/>
      <c r="D81" s="123"/>
      <c r="E81" s="123"/>
      <c r="F81" s="123"/>
      <c r="G81" s="123"/>
      <c r="H81" s="124"/>
      <c r="I81" s="123" t="str">
        <f t="shared" si="10"/>
        <v/>
      </c>
      <c r="J81" s="123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121">
        <f t="shared" si="12"/>
        <v>73</v>
      </c>
      <c r="B82" s="122" t="s">
        <v>1375</v>
      </c>
      <c r="C82" s="123"/>
      <c r="D82" s="123"/>
      <c r="E82" s="123"/>
      <c r="F82" s="123"/>
      <c r="G82" s="123"/>
      <c r="H82" s="124"/>
      <c r="I82" s="123" t="str">
        <f t="shared" si="10"/>
        <v/>
      </c>
      <c r="J82" s="123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121">
        <f t="shared" si="12"/>
        <v>74</v>
      </c>
      <c r="B83" s="122" t="s">
        <v>1376</v>
      </c>
      <c r="C83" s="123"/>
      <c r="D83" s="123"/>
      <c r="E83" s="123"/>
      <c r="F83" s="123"/>
      <c r="G83" s="123"/>
      <c r="H83" s="124"/>
      <c r="I83" s="123" t="str">
        <f t="shared" si="10"/>
        <v/>
      </c>
      <c r="J83" s="123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121">
        <f t="shared" si="12"/>
        <v>75</v>
      </c>
      <c r="B84" s="122" t="s">
        <v>1377</v>
      </c>
      <c r="C84" s="123"/>
      <c r="D84" s="123"/>
      <c r="E84" s="123"/>
      <c r="F84" s="123"/>
      <c r="G84" s="123"/>
      <c r="H84" s="124"/>
      <c r="I84" s="123" t="str">
        <f t="shared" si="10"/>
        <v/>
      </c>
      <c r="J84" s="123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121">
        <f t="shared" si="12"/>
        <v>76</v>
      </c>
      <c r="B85" s="122" t="s">
        <v>1378</v>
      </c>
      <c r="C85" s="123"/>
      <c r="D85" s="123"/>
      <c r="E85" s="123"/>
      <c r="F85" s="123"/>
      <c r="G85" s="123"/>
      <c r="H85" s="124"/>
      <c r="I85" s="123" t="str">
        <f t="shared" si="10"/>
        <v/>
      </c>
      <c r="J85" s="123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121">
        <f t="shared" si="12"/>
        <v>77</v>
      </c>
      <c r="B86" s="122" t="s">
        <v>1379</v>
      </c>
      <c r="C86" s="123"/>
      <c r="D86" s="123"/>
      <c r="E86" s="123"/>
      <c r="F86" s="123"/>
      <c r="G86" s="123"/>
      <c r="H86" s="124"/>
      <c r="I86" s="123" t="str">
        <f t="shared" si="10"/>
        <v/>
      </c>
      <c r="J86" s="123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121">
        <f t="shared" si="12"/>
        <v>78</v>
      </c>
      <c r="B87" s="122" t="s">
        <v>2434</v>
      </c>
      <c r="C87" s="123"/>
      <c r="D87" s="123"/>
      <c r="E87" s="123"/>
      <c r="F87" s="123"/>
      <c r="G87" s="123"/>
      <c r="H87" s="124"/>
      <c r="I87" s="123" t="str">
        <f t="shared" si="10"/>
        <v/>
      </c>
      <c r="J87" s="123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121">
        <f t="shared" si="12"/>
        <v>79</v>
      </c>
      <c r="B88" s="122" t="s">
        <v>2435</v>
      </c>
      <c r="C88" s="123"/>
      <c r="D88" s="123"/>
      <c r="E88" s="123"/>
      <c r="F88" s="123"/>
      <c r="G88" s="123"/>
      <c r="H88" s="124"/>
      <c r="I88" s="123" t="str">
        <f t="shared" si="10"/>
        <v/>
      </c>
      <c r="J88" s="123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121">
        <f t="shared" si="12"/>
        <v>80</v>
      </c>
      <c r="B89" s="122" t="s">
        <v>2436</v>
      </c>
      <c r="C89" s="123"/>
      <c r="D89" s="123"/>
      <c r="E89" s="123"/>
      <c r="F89" s="123"/>
      <c r="G89" s="123"/>
      <c r="H89" s="124"/>
      <c r="I89" s="123" t="str">
        <f t="shared" si="10"/>
        <v/>
      </c>
      <c r="J89" s="123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121">
        <f t="shared" si="12"/>
        <v>81</v>
      </c>
      <c r="B90" s="122" t="s">
        <v>2437</v>
      </c>
      <c r="C90" s="123"/>
      <c r="D90" s="123"/>
      <c r="E90" s="123"/>
      <c r="F90" s="123"/>
      <c r="G90" s="123"/>
      <c r="H90" s="124"/>
      <c r="I90" s="123" t="str">
        <f t="shared" si="10"/>
        <v/>
      </c>
      <c r="J90" s="123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121">
        <f t="shared" si="12"/>
        <v>82</v>
      </c>
      <c r="B91" s="122" t="s">
        <v>1380</v>
      </c>
      <c r="C91" s="123"/>
      <c r="D91" s="123"/>
      <c r="E91" s="123"/>
      <c r="F91" s="123"/>
      <c r="G91" s="123"/>
      <c r="H91" s="124"/>
      <c r="I91" s="123" t="str">
        <f t="shared" si="10"/>
        <v/>
      </c>
      <c r="J91" s="123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121">
        <f t="shared" si="12"/>
        <v>83</v>
      </c>
      <c r="B92" s="122" t="s">
        <v>1381</v>
      </c>
      <c r="C92" s="123"/>
      <c r="D92" s="123"/>
      <c r="E92" s="123"/>
      <c r="F92" s="123"/>
      <c r="G92" s="123"/>
      <c r="H92" s="124"/>
      <c r="I92" s="123" t="str">
        <f t="shared" si="10"/>
        <v/>
      </c>
      <c r="J92" s="123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121">
        <f t="shared" si="12"/>
        <v>84</v>
      </c>
      <c r="B93" s="122" t="s">
        <v>1382</v>
      </c>
      <c r="C93" s="123"/>
      <c r="D93" s="123"/>
      <c r="E93" s="123"/>
      <c r="F93" s="123"/>
      <c r="G93" s="123"/>
      <c r="H93" s="124"/>
      <c r="I93" s="123" t="str">
        <f t="shared" si="10"/>
        <v/>
      </c>
      <c r="J93" s="123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121">
        <f t="shared" si="12"/>
        <v>85</v>
      </c>
      <c r="B94" s="122" t="s">
        <v>1383</v>
      </c>
      <c r="C94" s="123"/>
      <c r="D94" s="123"/>
      <c r="E94" s="123"/>
      <c r="F94" s="123"/>
      <c r="G94" s="123"/>
      <c r="H94" s="124"/>
      <c r="I94" s="123" t="str">
        <f t="shared" si="10"/>
        <v/>
      </c>
      <c r="J94" s="123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121">
        <f t="shared" si="12"/>
        <v>86</v>
      </c>
      <c r="B95" s="122" t="s">
        <v>1384</v>
      </c>
      <c r="C95" s="123"/>
      <c r="D95" s="123"/>
      <c r="E95" s="123"/>
      <c r="F95" s="123"/>
      <c r="G95" s="123"/>
      <c r="H95" s="124"/>
      <c r="I95" s="123" t="str">
        <f t="shared" si="10"/>
        <v/>
      </c>
      <c r="J95" s="123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121">
        <f t="shared" si="12"/>
        <v>87</v>
      </c>
      <c r="B96" s="122" t="s">
        <v>1385</v>
      </c>
      <c r="C96" s="123"/>
      <c r="D96" s="123"/>
      <c r="E96" s="123"/>
      <c r="F96" s="123"/>
      <c r="G96" s="123"/>
      <c r="H96" s="124"/>
      <c r="I96" s="123" t="str">
        <f t="shared" si="10"/>
        <v/>
      </c>
      <c r="J96" s="123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121">
        <f t="shared" si="12"/>
        <v>88</v>
      </c>
      <c r="B97" s="122" t="s">
        <v>1386</v>
      </c>
      <c r="C97" s="123"/>
      <c r="D97" s="123"/>
      <c r="E97" s="123"/>
      <c r="F97" s="123"/>
      <c r="G97" s="123"/>
      <c r="H97" s="124"/>
      <c r="I97" s="123" t="str">
        <f t="shared" si="10"/>
        <v/>
      </c>
      <c r="J97" s="123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121">
        <f t="shared" si="12"/>
        <v>89</v>
      </c>
      <c r="B98" s="122" t="s">
        <v>1387</v>
      </c>
      <c r="C98" s="123"/>
      <c r="D98" s="123"/>
      <c r="E98" s="123"/>
      <c r="F98" s="123"/>
      <c r="G98" s="123"/>
      <c r="H98" s="124"/>
      <c r="I98" s="123" t="str">
        <f t="shared" si="10"/>
        <v/>
      </c>
      <c r="J98" s="123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121">
        <f t="shared" si="12"/>
        <v>90</v>
      </c>
      <c r="B99" s="122" t="s">
        <v>1388</v>
      </c>
      <c r="C99" s="123"/>
      <c r="D99" s="123"/>
      <c r="E99" s="123"/>
      <c r="F99" s="123"/>
      <c r="G99" s="123"/>
      <c r="H99" s="124"/>
      <c r="I99" s="123" t="str">
        <f t="shared" si="10"/>
        <v/>
      </c>
      <c r="J99" s="123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121">
        <f t="shared" si="12"/>
        <v>91</v>
      </c>
      <c r="B100" s="122" t="s">
        <v>1389</v>
      </c>
      <c r="C100" s="123"/>
      <c r="D100" s="123"/>
      <c r="E100" s="123"/>
      <c r="F100" s="123"/>
      <c r="G100" s="123"/>
      <c r="H100" s="124"/>
      <c r="I100" s="123" t="str">
        <f t="shared" si="10"/>
        <v/>
      </c>
      <c r="J100" s="123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121">
        <f t="shared" si="12"/>
        <v>92</v>
      </c>
      <c r="B101" s="122" t="s">
        <v>1390</v>
      </c>
      <c r="C101" s="123"/>
      <c r="D101" s="123"/>
      <c r="E101" s="123"/>
      <c r="F101" s="123"/>
      <c r="G101" s="123"/>
      <c r="H101" s="124"/>
      <c r="I101" s="123" t="str">
        <f t="shared" si="10"/>
        <v/>
      </c>
      <c r="J101" s="123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121">
        <f t="shared" si="12"/>
        <v>93</v>
      </c>
      <c r="B102" s="122" t="s">
        <v>1391</v>
      </c>
      <c r="C102" s="123"/>
      <c r="D102" s="123"/>
      <c r="E102" s="123"/>
      <c r="F102" s="123"/>
      <c r="G102" s="123"/>
      <c r="H102" s="124"/>
      <c r="I102" s="123" t="str">
        <f t="shared" si="10"/>
        <v/>
      </c>
      <c r="J102" s="123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121">
        <f t="shared" si="12"/>
        <v>94</v>
      </c>
      <c r="B103" s="122" t="s">
        <v>1392</v>
      </c>
      <c r="C103" s="123"/>
      <c r="D103" s="123"/>
      <c r="E103" s="123"/>
      <c r="F103" s="123"/>
      <c r="G103" s="123"/>
      <c r="H103" s="124"/>
      <c r="I103" s="123" t="str">
        <f t="shared" si="10"/>
        <v/>
      </c>
      <c r="J103" s="123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121">
        <f t="shared" si="12"/>
        <v>95</v>
      </c>
      <c r="B104" s="122" t="s">
        <v>1393</v>
      </c>
      <c r="C104" s="123"/>
      <c r="D104" s="123"/>
      <c r="E104" s="123"/>
      <c r="F104" s="123"/>
      <c r="G104" s="123"/>
      <c r="H104" s="124"/>
      <c r="I104" s="123" t="str">
        <f t="shared" si="10"/>
        <v/>
      </c>
      <c r="J104" s="123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121">
        <f t="shared" si="12"/>
        <v>96</v>
      </c>
      <c r="B105" s="122" t="s">
        <v>1394</v>
      </c>
      <c r="C105" s="123"/>
      <c r="D105" s="123"/>
      <c r="E105" s="123"/>
      <c r="F105" s="123"/>
      <c r="G105" s="123"/>
      <c r="H105" s="124"/>
      <c r="I105" s="123" t="str">
        <f t="shared" si="10"/>
        <v/>
      </c>
      <c r="J105" s="123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121">
        <f t="shared" si="12"/>
        <v>97</v>
      </c>
      <c r="B106" s="122" t="s">
        <v>1395</v>
      </c>
      <c r="C106" s="123"/>
      <c r="D106" s="123"/>
      <c r="E106" s="123"/>
      <c r="F106" s="123"/>
      <c r="G106" s="123"/>
      <c r="H106" s="124"/>
      <c r="I106" s="123" t="str">
        <f t="shared" ref="I106:I137" si="14">IF(SUM(C106:E106)=0,"",SUM(C106:E106))</f>
        <v/>
      </c>
      <c r="J106" s="123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121">
        <f t="shared" si="12"/>
        <v>98</v>
      </c>
      <c r="B107" s="122" t="s">
        <v>1396</v>
      </c>
      <c r="C107" s="123"/>
      <c r="D107" s="123"/>
      <c r="E107" s="123"/>
      <c r="F107" s="123"/>
      <c r="G107" s="123"/>
      <c r="H107" s="124"/>
      <c r="I107" s="123" t="str">
        <f t="shared" si="14"/>
        <v/>
      </c>
      <c r="J107" s="123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121">
        <f t="shared" si="12"/>
        <v>99</v>
      </c>
      <c r="B108" s="122" t="s">
        <v>1397</v>
      </c>
      <c r="C108" s="123"/>
      <c r="D108" s="123"/>
      <c r="E108" s="123"/>
      <c r="F108" s="123"/>
      <c r="G108" s="123"/>
      <c r="H108" s="124"/>
      <c r="I108" s="123" t="str">
        <f t="shared" si="14"/>
        <v/>
      </c>
      <c r="J108" s="123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121">
        <f t="shared" si="12"/>
        <v>100</v>
      </c>
      <c r="B109" s="122" t="s">
        <v>1398</v>
      </c>
      <c r="C109" s="123"/>
      <c r="D109" s="123"/>
      <c r="E109" s="123"/>
      <c r="F109" s="123"/>
      <c r="G109" s="123"/>
      <c r="H109" s="124"/>
      <c r="I109" s="123" t="str">
        <f t="shared" si="14"/>
        <v/>
      </c>
      <c r="J109" s="123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121">
        <f t="shared" si="12"/>
        <v>101</v>
      </c>
      <c r="B110" s="122" t="s">
        <v>1399</v>
      </c>
      <c r="C110" s="123"/>
      <c r="D110" s="123"/>
      <c r="E110" s="123"/>
      <c r="F110" s="123"/>
      <c r="G110" s="123"/>
      <c r="H110" s="124"/>
      <c r="I110" s="123" t="str">
        <f t="shared" si="14"/>
        <v/>
      </c>
      <c r="J110" s="123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121">
        <f t="shared" si="12"/>
        <v>102</v>
      </c>
      <c r="B111" s="122" t="s">
        <v>1400</v>
      </c>
      <c r="C111" s="123"/>
      <c r="D111" s="123"/>
      <c r="E111" s="123"/>
      <c r="F111" s="123"/>
      <c r="G111" s="123"/>
      <c r="H111" s="124"/>
      <c r="I111" s="123" t="str">
        <f t="shared" si="14"/>
        <v/>
      </c>
      <c r="J111" s="123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121">
        <f t="shared" si="12"/>
        <v>103</v>
      </c>
      <c r="B112" s="122" t="s">
        <v>1401</v>
      </c>
      <c r="C112" s="123"/>
      <c r="D112" s="123"/>
      <c r="E112" s="123"/>
      <c r="F112" s="123"/>
      <c r="G112" s="123"/>
      <c r="H112" s="124"/>
      <c r="I112" s="123" t="str">
        <f t="shared" si="14"/>
        <v/>
      </c>
      <c r="J112" s="123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121">
        <f t="shared" si="12"/>
        <v>104</v>
      </c>
      <c r="B113" s="122" t="s">
        <v>1402</v>
      </c>
      <c r="C113" s="123"/>
      <c r="D113" s="123"/>
      <c r="E113" s="123"/>
      <c r="F113" s="123"/>
      <c r="G113" s="123"/>
      <c r="H113" s="124"/>
      <c r="I113" s="123" t="str">
        <f t="shared" si="14"/>
        <v/>
      </c>
      <c r="J113" s="123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121">
        <f t="shared" si="12"/>
        <v>105</v>
      </c>
      <c r="B114" s="122" t="s">
        <v>1403</v>
      </c>
      <c r="C114" s="123"/>
      <c r="D114" s="123"/>
      <c r="E114" s="123"/>
      <c r="F114" s="123"/>
      <c r="G114" s="123"/>
      <c r="H114" s="124"/>
      <c r="I114" s="123" t="str">
        <f t="shared" si="14"/>
        <v/>
      </c>
      <c r="J114" s="123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121">
        <f t="shared" si="12"/>
        <v>106</v>
      </c>
      <c r="B115" s="122" t="s">
        <v>1404</v>
      </c>
      <c r="C115" s="123"/>
      <c r="D115" s="123"/>
      <c r="E115" s="123"/>
      <c r="F115" s="123"/>
      <c r="G115" s="123"/>
      <c r="H115" s="124"/>
      <c r="I115" s="123" t="str">
        <f t="shared" si="14"/>
        <v/>
      </c>
      <c r="J115" s="123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121">
        <f t="shared" si="12"/>
        <v>107</v>
      </c>
      <c r="B116" s="122" t="s">
        <v>1405</v>
      </c>
      <c r="C116" s="123"/>
      <c r="D116" s="123"/>
      <c r="E116" s="123"/>
      <c r="F116" s="123"/>
      <c r="G116" s="123"/>
      <c r="H116" s="124"/>
      <c r="I116" s="123" t="str">
        <f t="shared" si="14"/>
        <v/>
      </c>
      <c r="J116" s="123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121">
        <f t="shared" si="12"/>
        <v>108</v>
      </c>
      <c r="B117" s="122" t="s">
        <v>1406</v>
      </c>
      <c r="C117" s="123"/>
      <c r="D117" s="123"/>
      <c r="E117" s="123"/>
      <c r="F117" s="123"/>
      <c r="G117" s="123"/>
      <c r="H117" s="124"/>
      <c r="I117" s="123" t="str">
        <f t="shared" si="14"/>
        <v/>
      </c>
      <c r="J117" s="123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121">
        <f t="shared" si="12"/>
        <v>109</v>
      </c>
      <c r="B118" s="122" t="s">
        <v>1407</v>
      </c>
      <c r="C118" s="123"/>
      <c r="D118" s="123"/>
      <c r="E118" s="123"/>
      <c r="F118" s="123"/>
      <c r="G118" s="123"/>
      <c r="H118" s="124"/>
      <c r="I118" s="123" t="str">
        <f t="shared" si="14"/>
        <v/>
      </c>
      <c r="J118" s="123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121">
        <f t="shared" si="12"/>
        <v>110</v>
      </c>
      <c r="B119" s="122" t="s">
        <v>1408</v>
      </c>
      <c r="C119" s="123"/>
      <c r="D119" s="123"/>
      <c r="E119" s="123"/>
      <c r="F119" s="123"/>
      <c r="G119" s="123"/>
      <c r="H119" s="124"/>
      <c r="I119" s="123" t="str">
        <f t="shared" si="14"/>
        <v/>
      </c>
      <c r="J119" s="123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121">
        <f t="shared" si="12"/>
        <v>111</v>
      </c>
      <c r="B120" s="122" t="s">
        <v>1409</v>
      </c>
      <c r="C120" s="123"/>
      <c r="D120" s="123"/>
      <c r="E120" s="123"/>
      <c r="F120" s="123"/>
      <c r="G120" s="123"/>
      <c r="H120" s="124"/>
      <c r="I120" s="123" t="str">
        <f t="shared" si="14"/>
        <v/>
      </c>
      <c r="J120" s="123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121">
        <f t="shared" si="12"/>
        <v>112</v>
      </c>
      <c r="B121" s="122" t="s">
        <v>1410</v>
      </c>
      <c r="C121" s="123"/>
      <c r="D121" s="123"/>
      <c r="E121" s="123"/>
      <c r="F121" s="123"/>
      <c r="G121" s="123"/>
      <c r="H121" s="124"/>
      <c r="I121" s="123" t="str">
        <f t="shared" si="14"/>
        <v/>
      </c>
      <c r="J121" s="123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121">
        <f t="shared" si="12"/>
        <v>113</v>
      </c>
      <c r="B122" s="122" t="s">
        <v>1411</v>
      </c>
      <c r="C122" s="123"/>
      <c r="D122" s="123"/>
      <c r="E122" s="123"/>
      <c r="F122" s="123"/>
      <c r="G122" s="123"/>
      <c r="H122" s="124"/>
      <c r="I122" s="123" t="str">
        <f t="shared" si="14"/>
        <v/>
      </c>
      <c r="J122" s="123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121">
        <f t="shared" si="12"/>
        <v>114</v>
      </c>
      <c r="B123" s="122" t="s">
        <v>1412</v>
      </c>
      <c r="C123" s="123"/>
      <c r="D123" s="123"/>
      <c r="E123" s="123"/>
      <c r="F123" s="123"/>
      <c r="G123" s="123"/>
      <c r="H123" s="124"/>
      <c r="I123" s="123" t="str">
        <f t="shared" si="14"/>
        <v/>
      </c>
      <c r="J123" s="123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121">
        <f t="shared" si="12"/>
        <v>115</v>
      </c>
      <c r="B124" s="122" t="s">
        <v>1413</v>
      </c>
      <c r="C124" s="123"/>
      <c r="D124" s="123"/>
      <c r="E124" s="123"/>
      <c r="F124" s="123"/>
      <c r="G124" s="123"/>
      <c r="H124" s="124"/>
      <c r="I124" s="123" t="str">
        <f t="shared" si="14"/>
        <v/>
      </c>
      <c r="J124" s="123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121">
        <f t="shared" si="12"/>
        <v>116</v>
      </c>
      <c r="B125" s="122" t="s">
        <v>1414</v>
      </c>
      <c r="C125" s="123"/>
      <c r="D125" s="123"/>
      <c r="E125" s="123"/>
      <c r="F125" s="123"/>
      <c r="G125" s="123"/>
      <c r="H125" s="124"/>
      <c r="I125" s="123" t="str">
        <f t="shared" si="14"/>
        <v/>
      </c>
      <c r="J125" s="123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121">
        <f t="shared" si="12"/>
        <v>117</v>
      </c>
      <c r="B126" s="122" t="s">
        <v>1415</v>
      </c>
      <c r="C126" s="123"/>
      <c r="D126" s="123"/>
      <c r="E126" s="123"/>
      <c r="F126" s="123"/>
      <c r="G126" s="123"/>
      <c r="H126" s="124"/>
      <c r="I126" s="123" t="str">
        <f t="shared" si="14"/>
        <v/>
      </c>
      <c r="J126" s="123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121">
        <f t="shared" si="12"/>
        <v>118</v>
      </c>
      <c r="B127" s="122" t="s">
        <v>1416</v>
      </c>
      <c r="C127" s="123"/>
      <c r="D127" s="123"/>
      <c r="E127" s="123"/>
      <c r="F127" s="123"/>
      <c r="G127" s="123"/>
      <c r="H127" s="124"/>
      <c r="I127" s="123" t="str">
        <f t="shared" si="14"/>
        <v/>
      </c>
      <c r="J127" s="123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121">
        <f t="shared" si="12"/>
        <v>119</v>
      </c>
      <c r="B128" s="122" t="s">
        <v>1417</v>
      </c>
      <c r="C128" s="123"/>
      <c r="D128" s="123"/>
      <c r="E128" s="123"/>
      <c r="F128" s="123"/>
      <c r="G128" s="123"/>
      <c r="H128" s="124"/>
      <c r="I128" s="123" t="str">
        <f t="shared" si="14"/>
        <v/>
      </c>
      <c r="J128" s="123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121">
        <f t="shared" si="12"/>
        <v>120</v>
      </c>
      <c r="B129" s="122" t="s">
        <v>1418</v>
      </c>
      <c r="C129" s="123"/>
      <c r="D129" s="123"/>
      <c r="E129" s="123"/>
      <c r="F129" s="123"/>
      <c r="G129" s="123"/>
      <c r="H129" s="124"/>
      <c r="I129" s="123" t="str">
        <f t="shared" si="14"/>
        <v/>
      </c>
      <c r="J129" s="123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121">
        <f t="shared" si="12"/>
        <v>121</v>
      </c>
      <c r="B130" s="122" t="s">
        <v>1419</v>
      </c>
      <c r="C130" s="123"/>
      <c r="D130" s="123"/>
      <c r="E130" s="123"/>
      <c r="F130" s="123"/>
      <c r="G130" s="123"/>
      <c r="H130" s="124"/>
      <c r="I130" s="123" t="str">
        <f t="shared" si="14"/>
        <v/>
      </c>
      <c r="J130" s="123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121">
        <f t="shared" si="12"/>
        <v>122</v>
      </c>
      <c r="B131" s="122" t="s">
        <v>1420</v>
      </c>
      <c r="C131" s="123"/>
      <c r="D131" s="123"/>
      <c r="E131" s="123"/>
      <c r="F131" s="123"/>
      <c r="G131" s="123"/>
      <c r="H131" s="124"/>
      <c r="I131" s="123" t="str">
        <f t="shared" si="14"/>
        <v/>
      </c>
      <c r="J131" s="123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121">
        <f t="shared" si="12"/>
        <v>123</v>
      </c>
      <c r="B132" s="122" t="s">
        <v>1421</v>
      </c>
      <c r="C132" s="123"/>
      <c r="D132" s="123"/>
      <c r="E132" s="123"/>
      <c r="F132" s="123"/>
      <c r="G132" s="123"/>
      <c r="H132" s="124"/>
      <c r="I132" s="123" t="str">
        <f t="shared" si="14"/>
        <v/>
      </c>
      <c r="J132" s="123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121">
        <f t="shared" si="12"/>
        <v>124</v>
      </c>
      <c r="B133" s="122" t="s">
        <v>1422</v>
      </c>
      <c r="C133" s="123"/>
      <c r="D133" s="123"/>
      <c r="E133" s="123"/>
      <c r="F133" s="123"/>
      <c r="G133" s="123"/>
      <c r="H133" s="124"/>
      <c r="I133" s="123" t="str">
        <f t="shared" si="14"/>
        <v/>
      </c>
      <c r="J133" s="123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121">
        <f t="shared" si="12"/>
        <v>125</v>
      </c>
      <c r="B134" s="122" t="s">
        <v>1423</v>
      </c>
      <c r="C134" s="123"/>
      <c r="D134" s="123"/>
      <c r="E134" s="123"/>
      <c r="F134" s="123"/>
      <c r="G134" s="123"/>
      <c r="H134" s="124"/>
      <c r="I134" s="123" t="str">
        <f t="shared" si="14"/>
        <v/>
      </c>
      <c r="J134" s="123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121">
        <f t="shared" si="12"/>
        <v>126</v>
      </c>
      <c r="B135" s="122" t="s">
        <v>220</v>
      </c>
      <c r="C135" s="123"/>
      <c r="D135" s="123"/>
      <c r="E135" s="123"/>
      <c r="F135" s="123"/>
      <c r="G135" s="123"/>
      <c r="H135" s="124"/>
      <c r="I135" s="123" t="str">
        <f t="shared" si="14"/>
        <v/>
      </c>
      <c r="J135" s="123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121">
        <f t="shared" si="12"/>
        <v>127</v>
      </c>
      <c r="B136" s="122" t="s">
        <v>221</v>
      </c>
      <c r="C136" s="123"/>
      <c r="D136" s="123"/>
      <c r="E136" s="123"/>
      <c r="F136" s="123"/>
      <c r="G136" s="123"/>
      <c r="H136" s="124"/>
      <c r="I136" s="123" t="str">
        <f t="shared" si="14"/>
        <v/>
      </c>
      <c r="J136" s="123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121">
        <f t="shared" si="12"/>
        <v>128</v>
      </c>
      <c r="B137" s="122" t="s">
        <v>222</v>
      </c>
      <c r="C137" s="123"/>
      <c r="D137" s="123"/>
      <c r="E137" s="123"/>
      <c r="F137" s="123"/>
      <c r="G137" s="123"/>
      <c r="H137" s="124"/>
      <c r="I137" s="123" t="str">
        <f t="shared" si="14"/>
        <v/>
      </c>
      <c r="J137" s="123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121">
        <f t="shared" si="12"/>
        <v>129</v>
      </c>
      <c r="B138" s="122" t="s">
        <v>223</v>
      </c>
      <c r="C138" s="123"/>
      <c r="D138" s="123"/>
      <c r="E138" s="123"/>
      <c r="F138" s="123"/>
      <c r="G138" s="123"/>
      <c r="H138" s="124"/>
      <c r="I138" s="123" t="str">
        <f t="shared" ref="I138:I169" si="16">IF(SUM(C138:E138)=0,"",SUM(C138:E138))</f>
        <v/>
      </c>
      <c r="J138" s="123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121">
        <f t="shared" ref="A139:A202" si="18">ROW(A139)-9</f>
        <v>130</v>
      </c>
      <c r="B139" s="122" t="s">
        <v>224</v>
      </c>
      <c r="C139" s="123"/>
      <c r="D139" s="123"/>
      <c r="E139" s="123"/>
      <c r="F139" s="123"/>
      <c r="G139" s="123"/>
      <c r="H139" s="124"/>
      <c r="I139" s="123" t="str">
        <f t="shared" si="16"/>
        <v/>
      </c>
      <c r="J139" s="123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121">
        <f t="shared" si="18"/>
        <v>131</v>
      </c>
      <c r="B140" s="122" t="s">
        <v>225</v>
      </c>
      <c r="C140" s="123"/>
      <c r="D140" s="123"/>
      <c r="E140" s="123"/>
      <c r="F140" s="123"/>
      <c r="G140" s="123"/>
      <c r="H140" s="124"/>
      <c r="I140" s="123" t="str">
        <f t="shared" si="16"/>
        <v/>
      </c>
      <c r="J140" s="123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121">
        <f t="shared" si="18"/>
        <v>132</v>
      </c>
      <c r="B141" s="122" t="s">
        <v>226</v>
      </c>
      <c r="C141" s="123"/>
      <c r="D141" s="123"/>
      <c r="E141" s="123"/>
      <c r="F141" s="123"/>
      <c r="G141" s="123"/>
      <c r="H141" s="124"/>
      <c r="I141" s="123" t="str">
        <f t="shared" si="16"/>
        <v/>
      </c>
      <c r="J141" s="123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121">
        <f t="shared" si="18"/>
        <v>133</v>
      </c>
      <c r="B142" s="122" t="s">
        <v>1424</v>
      </c>
      <c r="C142" s="123"/>
      <c r="D142" s="123"/>
      <c r="E142" s="123"/>
      <c r="F142" s="123"/>
      <c r="G142" s="123"/>
      <c r="H142" s="124"/>
      <c r="I142" s="123" t="str">
        <f t="shared" si="16"/>
        <v/>
      </c>
      <c r="J142" s="123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121">
        <f t="shared" si="18"/>
        <v>134</v>
      </c>
      <c r="B143" s="122" t="s">
        <v>1425</v>
      </c>
      <c r="C143" s="123"/>
      <c r="D143" s="123"/>
      <c r="E143" s="123"/>
      <c r="F143" s="123"/>
      <c r="G143" s="123"/>
      <c r="H143" s="124"/>
      <c r="I143" s="123" t="str">
        <f t="shared" si="16"/>
        <v/>
      </c>
      <c r="J143" s="123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121">
        <f t="shared" si="18"/>
        <v>135</v>
      </c>
      <c r="B144" s="122" t="s">
        <v>1426</v>
      </c>
      <c r="C144" s="123"/>
      <c r="D144" s="123"/>
      <c r="E144" s="123"/>
      <c r="F144" s="123"/>
      <c r="G144" s="123"/>
      <c r="H144" s="124"/>
      <c r="I144" s="123" t="str">
        <f t="shared" si="16"/>
        <v/>
      </c>
      <c r="J144" s="123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121">
        <f t="shared" si="18"/>
        <v>136</v>
      </c>
      <c r="B145" s="122" t="s">
        <v>1427</v>
      </c>
      <c r="C145" s="123"/>
      <c r="D145" s="123"/>
      <c r="E145" s="123"/>
      <c r="F145" s="123"/>
      <c r="G145" s="123"/>
      <c r="H145" s="124"/>
      <c r="I145" s="123" t="str">
        <f t="shared" si="16"/>
        <v/>
      </c>
      <c r="J145" s="123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121">
        <f t="shared" si="18"/>
        <v>137</v>
      </c>
      <c r="B146" s="122" t="s">
        <v>1428</v>
      </c>
      <c r="C146" s="123"/>
      <c r="D146" s="123"/>
      <c r="E146" s="123"/>
      <c r="F146" s="123"/>
      <c r="G146" s="123"/>
      <c r="H146" s="124"/>
      <c r="I146" s="123" t="str">
        <f t="shared" si="16"/>
        <v/>
      </c>
      <c r="J146" s="123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121">
        <f t="shared" si="18"/>
        <v>138</v>
      </c>
      <c r="B147" s="122" t="s">
        <v>1429</v>
      </c>
      <c r="C147" s="123"/>
      <c r="D147" s="123"/>
      <c r="E147" s="123"/>
      <c r="F147" s="123"/>
      <c r="G147" s="123"/>
      <c r="H147" s="124"/>
      <c r="I147" s="123" t="str">
        <f t="shared" si="16"/>
        <v/>
      </c>
      <c r="J147" s="123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121">
        <f t="shared" si="18"/>
        <v>139</v>
      </c>
      <c r="B148" s="122" t="s">
        <v>1430</v>
      </c>
      <c r="C148" s="123"/>
      <c r="D148" s="123"/>
      <c r="E148" s="123"/>
      <c r="F148" s="123"/>
      <c r="G148" s="123"/>
      <c r="H148" s="124"/>
      <c r="I148" s="123" t="str">
        <f t="shared" si="16"/>
        <v/>
      </c>
      <c r="J148" s="123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121">
        <f t="shared" si="18"/>
        <v>140</v>
      </c>
      <c r="B149" s="122" t="s">
        <v>1431</v>
      </c>
      <c r="C149" s="123"/>
      <c r="D149" s="123"/>
      <c r="E149" s="123"/>
      <c r="F149" s="123"/>
      <c r="G149" s="123"/>
      <c r="H149" s="124"/>
      <c r="I149" s="123" t="str">
        <f t="shared" si="16"/>
        <v/>
      </c>
      <c r="J149" s="123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121">
        <f t="shared" si="18"/>
        <v>141</v>
      </c>
      <c r="B150" s="122" t="s">
        <v>1432</v>
      </c>
      <c r="C150" s="123"/>
      <c r="D150" s="123"/>
      <c r="E150" s="123"/>
      <c r="F150" s="123"/>
      <c r="G150" s="123"/>
      <c r="H150" s="124"/>
      <c r="I150" s="123" t="str">
        <f t="shared" si="16"/>
        <v/>
      </c>
      <c r="J150" s="123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121">
        <f t="shared" si="18"/>
        <v>142</v>
      </c>
      <c r="B151" s="122" t="s">
        <v>227</v>
      </c>
      <c r="C151" s="123"/>
      <c r="D151" s="123"/>
      <c r="E151" s="123"/>
      <c r="F151" s="123"/>
      <c r="G151" s="123"/>
      <c r="H151" s="124"/>
      <c r="I151" s="123" t="str">
        <f t="shared" si="16"/>
        <v/>
      </c>
      <c r="J151" s="123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121">
        <f t="shared" si="18"/>
        <v>143</v>
      </c>
      <c r="B152" s="122" t="s">
        <v>228</v>
      </c>
      <c r="C152" s="123"/>
      <c r="D152" s="123"/>
      <c r="E152" s="123"/>
      <c r="F152" s="123"/>
      <c r="G152" s="123"/>
      <c r="H152" s="124"/>
      <c r="I152" s="123" t="str">
        <f t="shared" si="16"/>
        <v/>
      </c>
      <c r="J152" s="123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121">
        <f t="shared" si="18"/>
        <v>144</v>
      </c>
      <c r="B153" s="122" t="s">
        <v>229</v>
      </c>
      <c r="C153" s="123"/>
      <c r="D153" s="123"/>
      <c r="E153" s="123"/>
      <c r="F153" s="123"/>
      <c r="G153" s="123"/>
      <c r="H153" s="124"/>
      <c r="I153" s="123" t="str">
        <f t="shared" si="16"/>
        <v/>
      </c>
      <c r="J153" s="123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121">
        <f t="shared" si="18"/>
        <v>145</v>
      </c>
      <c r="B154" s="122" t="s">
        <v>230</v>
      </c>
      <c r="C154" s="123"/>
      <c r="D154" s="123"/>
      <c r="E154" s="123"/>
      <c r="F154" s="123"/>
      <c r="G154" s="123"/>
      <c r="H154" s="124"/>
      <c r="I154" s="123" t="str">
        <f t="shared" si="16"/>
        <v/>
      </c>
      <c r="J154" s="123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121">
        <f t="shared" si="18"/>
        <v>146</v>
      </c>
      <c r="B155" s="122" t="s">
        <v>231</v>
      </c>
      <c r="C155" s="123"/>
      <c r="D155" s="123"/>
      <c r="E155" s="123"/>
      <c r="F155" s="123"/>
      <c r="G155" s="123"/>
      <c r="H155" s="124"/>
      <c r="I155" s="123" t="str">
        <f t="shared" si="16"/>
        <v/>
      </c>
      <c r="J155" s="123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121">
        <f t="shared" si="18"/>
        <v>147</v>
      </c>
      <c r="B156" s="122" t="s">
        <v>232</v>
      </c>
      <c r="C156" s="123"/>
      <c r="D156" s="123"/>
      <c r="E156" s="123"/>
      <c r="F156" s="123"/>
      <c r="G156" s="123"/>
      <c r="H156" s="124"/>
      <c r="I156" s="123" t="str">
        <f t="shared" si="16"/>
        <v/>
      </c>
      <c r="J156" s="123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121">
        <f t="shared" si="18"/>
        <v>148</v>
      </c>
      <c r="B157" s="122" t="s">
        <v>233</v>
      </c>
      <c r="C157" s="123"/>
      <c r="D157" s="123"/>
      <c r="E157" s="123"/>
      <c r="F157" s="123"/>
      <c r="G157" s="123"/>
      <c r="H157" s="124"/>
      <c r="I157" s="123" t="str">
        <f t="shared" si="16"/>
        <v/>
      </c>
      <c r="J157" s="123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121">
        <f t="shared" si="18"/>
        <v>149</v>
      </c>
      <c r="B158" s="122" t="s">
        <v>234</v>
      </c>
      <c r="C158" s="123"/>
      <c r="D158" s="123"/>
      <c r="E158" s="123"/>
      <c r="F158" s="123"/>
      <c r="G158" s="123"/>
      <c r="H158" s="124"/>
      <c r="I158" s="123" t="str">
        <f t="shared" si="16"/>
        <v/>
      </c>
      <c r="J158" s="123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121">
        <f t="shared" si="18"/>
        <v>150</v>
      </c>
      <c r="B159" s="122" t="s">
        <v>235</v>
      </c>
      <c r="C159" s="123"/>
      <c r="D159" s="123"/>
      <c r="E159" s="123"/>
      <c r="F159" s="123"/>
      <c r="G159" s="123"/>
      <c r="H159" s="124"/>
      <c r="I159" s="123" t="str">
        <f t="shared" si="16"/>
        <v/>
      </c>
      <c r="J159" s="123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121">
        <f t="shared" si="18"/>
        <v>151</v>
      </c>
      <c r="B160" s="122" t="s">
        <v>236</v>
      </c>
      <c r="C160" s="123"/>
      <c r="D160" s="123"/>
      <c r="E160" s="123"/>
      <c r="F160" s="123"/>
      <c r="G160" s="123"/>
      <c r="H160" s="124"/>
      <c r="I160" s="123" t="str">
        <f t="shared" si="16"/>
        <v/>
      </c>
      <c r="J160" s="123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121">
        <f t="shared" si="18"/>
        <v>152</v>
      </c>
      <c r="B161" s="122" t="s">
        <v>237</v>
      </c>
      <c r="C161" s="123"/>
      <c r="D161" s="123"/>
      <c r="E161" s="123"/>
      <c r="F161" s="123"/>
      <c r="G161" s="123"/>
      <c r="H161" s="124"/>
      <c r="I161" s="123" t="str">
        <f t="shared" si="16"/>
        <v/>
      </c>
      <c r="J161" s="123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121">
        <f t="shared" si="18"/>
        <v>153</v>
      </c>
      <c r="B162" s="122" t="s">
        <v>238</v>
      </c>
      <c r="C162" s="123"/>
      <c r="D162" s="123"/>
      <c r="E162" s="123"/>
      <c r="F162" s="123"/>
      <c r="G162" s="123"/>
      <c r="H162" s="124"/>
      <c r="I162" s="123" t="str">
        <f t="shared" si="16"/>
        <v/>
      </c>
      <c r="J162" s="123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121">
        <f t="shared" si="18"/>
        <v>154</v>
      </c>
      <c r="B163" s="122" t="s">
        <v>239</v>
      </c>
      <c r="C163" s="123"/>
      <c r="D163" s="123"/>
      <c r="E163" s="123"/>
      <c r="F163" s="123"/>
      <c r="G163" s="123"/>
      <c r="H163" s="124"/>
      <c r="I163" s="123" t="str">
        <f t="shared" si="16"/>
        <v/>
      </c>
      <c r="J163" s="123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121">
        <f t="shared" si="18"/>
        <v>155</v>
      </c>
      <c r="B164" s="122" t="s">
        <v>240</v>
      </c>
      <c r="C164" s="123"/>
      <c r="D164" s="123"/>
      <c r="E164" s="123"/>
      <c r="F164" s="123"/>
      <c r="G164" s="123"/>
      <c r="H164" s="124"/>
      <c r="I164" s="123" t="str">
        <f t="shared" si="16"/>
        <v/>
      </c>
      <c r="J164" s="123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121">
        <f t="shared" si="18"/>
        <v>156</v>
      </c>
      <c r="B165" s="122" t="s">
        <v>241</v>
      </c>
      <c r="C165" s="123"/>
      <c r="D165" s="123"/>
      <c r="E165" s="123"/>
      <c r="F165" s="123"/>
      <c r="G165" s="123"/>
      <c r="H165" s="124"/>
      <c r="I165" s="123" t="str">
        <f t="shared" si="16"/>
        <v/>
      </c>
      <c r="J165" s="123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121">
        <f t="shared" si="18"/>
        <v>157</v>
      </c>
      <c r="B166" s="122" t="s">
        <v>242</v>
      </c>
      <c r="C166" s="123"/>
      <c r="D166" s="123"/>
      <c r="E166" s="123"/>
      <c r="F166" s="123"/>
      <c r="G166" s="123"/>
      <c r="H166" s="124"/>
      <c r="I166" s="123" t="str">
        <f t="shared" si="16"/>
        <v/>
      </c>
      <c r="J166" s="123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121">
        <f t="shared" si="18"/>
        <v>158</v>
      </c>
      <c r="B167" s="122" t="s">
        <v>243</v>
      </c>
      <c r="C167" s="123"/>
      <c r="D167" s="123"/>
      <c r="E167" s="123"/>
      <c r="F167" s="123"/>
      <c r="G167" s="123"/>
      <c r="H167" s="124"/>
      <c r="I167" s="123" t="str">
        <f t="shared" si="16"/>
        <v/>
      </c>
      <c r="J167" s="123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121">
        <f t="shared" si="18"/>
        <v>159</v>
      </c>
      <c r="B168" s="122" t="s">
        <v>244</v>
      </c>
      <c r="C168" s="123"/>
      <c r="D168" s="123"/>
      <c r="E168" s="123"/>
      <c r="F168" s="123"/>
      <c r="G168" s="123"/>
      <c r="H168" s="124"/>
      <c r="I168" s="123" t="str">
        <f t="shared" si="16"/>
        <v/>
      </c>
      <c r="J168" s="123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121">
        <f t="shared" si="18"/>
        <v>160</v>
      </c>
      <c r="B169" s="122" t="s">
        <v>245</v>
      </c>
      <c r="C169" s="123"/>
      <c r="D169" s="123"/>
      <c r="E169" s="123"/>
      <c r="F169" s="123"/>
      <c r="G169" s="123"/>
      <c r="H169" s="124"/>
      <c r="I169" s="123" t="str">
        <f t="shared" si="16"/>
        <v/>
      </c>
      <c r="J169" s="123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121">
        <f t="shared" si="18"/>
        <v>161</v>
      </c>
      <c r="B170" s="122" t="s">
        <v>246</v>
      </c>
      <c r="C170" s="123"/>
      <c r="D170" s="123"/>
      <c r="E170" s="123"/>
      <c r="F170" s="123"/>
      <c r="G170" s="123"/>
      <c r="H170" s="124"/>
      <c r="I170" s="123" t="str">
        <f t="shared" ref="I170:I201" si="20">IF(SUM(C170:E170)=0,"",SUM(C170:E170))</f>
        <v/>
      </c>
      <c r="J170" s="123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121">
        <f t="shared" si="18"/>
        <v>162</v>
      </c>
      <c r="B171" s="122" t="s">
        <v>247</v>
      </c>
      <c r="C171" s="123"/>
      <c r="D171" s="123"/>
      <c r="E171" s="123"/>
      <c r="F171" s="123"/>
      <c r="G171" s="123"/>
      <c r="H171" s="124"/>
      <c r="I171" s="123" t="str">
        <f t="shared" si="20"/>
        <v/>
      </c>
      <c r="J171" s="123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121">
        <f t="shared" si="18"/>
        <v>163</v>
      </c>
      <c r="B172" s="122" t="s">
        <v>248</v>
      </c>
      <c r="C172" s="123"/>
      <c r="D172" s="123"/>
      <c r="E172" s="123"/>
      <c r="F172" s="123"/>
      <c r="G172" s="123"/>
      <c r="H172" s="124"/>
      <c r="I172" s="123" t="str">
        <f t="shared" si="20"/>
        <v/>
      </c>
      <c r="J172" s="123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121">
        <f t="shared" si="18"/>
        <v>164</v>
      </c>
      <c r="B173" s="122" t="s">
        <v>249</v>
      </c>
      <c r="C173" s="123"/>
      <c r="D173" s="123"/>
      <c r="E173" s="123"/>
      <c r="F173" s="123"/>
      <c r="G173" s="123"/>
      <c r="H173" s="124"/>
      <c r="I173" s="123" t="str">
        <f t="shared" si="20"/>
        <v/>
      </c>
      <c r="J173" s="123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121">
        <f t="shared" si="18"/>
        <v>165</v>
      </c>
      <c r="B174" s="122" t="s">
        <v>250</v>
      </c>
      <c r="C174" s="123"/>
      <c r="D174" s="123"/>
      <c r="E174" s="123"/>
      <c r="F174" s="123"/>
      <c r="G174" s="123"/>
      <c r="H174" s="124"/>
      <c r="I174" s="123" t="str">
        <f t="shared" si="20"/>
        <v/>
      </c>
      <c r="J174" s="123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121">
        <f t="shared" si="18"/>
        <v>166</v>
      </c>
      <c r="B175" s="122" t="s">
        <v>251</v>
      </c>
      <c r="C175" s="123"/>
      <c r="D175" s="123"/>
      <c r="E175" s="123"/>
      <c r="F175" s="123"/>
      <c r="G175" s="123"/>
      <c r="H175" s="124"/>
      <c r="I175" s="123" t="str">
        <f t="shared" si="20"/>
        <v/>
      </c>
      <c r="J175" s="123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121">
        <f t="shared" si="18"/>
        <v>167</v>
      </c>
      <c r="B176" s="122" t="s">
        <v>1433</v>
      </c>
      <c r="C176" s="123"/>
      <c r="D176" s="123"/>
      <c r="E176" s="123"/>
      <c r="F176" s="123"/>
      <c r="G176" s="123"/>
      <c r="H176" s="124"/>
      <c r="I176" s="123" t="str">
        <f t="shared" si="20"/>
        <v/>
      </c>
      <c r="J176" s="123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121">
        <f t="shared" si="18"/>
        <v>168</v>
      </c>
      <c r="B177" s="122" t="s">
        <v>1434</v>
      </c>
      <c r="C177" s="123"/>
      <c r="D177" s="123"/>
      <c r="E177" s="123"/>
      <c r="F177" s="123"/>
      <c r="G177" s="123"/>
      <c r="H177" s="124"/>
      <c r="I177" s="123" t="str">
        <f t="shared" si="20"/>
        <v/>
      </c>
      <c r="J177" s="123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121">
        <f t="shared" si="18"/>
        <v>169</v>
      </c>
      <c r="B178" s="122" t="s">
        <v>1435</v>
      </c>
      <c r="C178" s="123"/>
      <c r="D178" s="123"/>
      <c r="E178" s="123"/>
      <c r="F178" s="123"/>
      <c r="G178" s="123"/>
      <c r="H178" s="124"/>
      <c r="I178" s="123" t="str">
        <f t="shared" si="20"/>
        <v/>
      </c>
      <c r="J178" s="123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121">
        <f t="shared" si="18"/>
        <v>170</v>
      </c>
      <c r="B179" s="122" t="s">
        <v>1436</v>
      </c>
      <c r="C179" s="123"/>
      <c r="D179" s="123"/>
      <c r="E179" s="123"/>
      <c r="F179" s="123"/>
      <c r="G179" s="123"/>
      <c r="H179" s="124"/>
      <c r="I179" s="123" t="str">
        <f t="shared" si="20"/>
        <v/>
      </c>
      <c r="J179" s="123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121">
        <f t="shared" si="18"/>
        <v>171</v>
      </c>
      <c r="B180" s="122" t="s">
        <v>1437</v>
      </c>
      <c r="C180" s="123"/>
      <c r="D180" s="123"/>
      <c r="E180" s="123"/>
      <c r="F180" s="123"/>
      <c r="G180" s="123"/>
      <c r="H180" s="124"/>
      <c r="I180" s="123" t="str">
        <f t="shared" si="20"/>
        <v/>
      </c>
      <c r="J180" s="123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121">
        <f t="shared" si="18"/>
        <v>172</v>
      </c>
      <c r="B181" s="122" t="s">
        <v>252</v>
      </c>
      <c r="C181" s="123"/>
      <c r="D181" s="123"/>
      <c r="E181" s="123"/>
      <c r="F181" s="123"/>
      <c r="G181" s="123"/>
      <c r="H181" s="124"/>
      <c r="I181" s="123" t="str">
        <f t="shared" si="20"/>
        <v/>
      </c>
      <c r="J181" s="123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121">
        <f t="shared" si="18"/>
        <v>173</v>
      </c>
      <c r="B182" s="122" t="s">
        <v>253</v>
      </c>
      <c r="C182" s="123"/>
      <c r="D182" s="123"/>
      <c r="E182" s="123"/>
      <c r="F182" s="123"/>
      <c r="G182" s="123"/>
      <c r="H182" s="124"/>
      <c r="I182" s="123" t="str">
        <f t="shared" si="20"/>
        <v/>
      </c>
      <c r="J182" s="123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121">
        <f t="shared" si="18"/>
        <v>174</v>
      </c>
      <c r="B183" s="122" t="s">
        <v>1438</v>
      </c>
      <c r="C183" s="123"/>
      <c r="D183" s="123"/>
      <c r="E183" s="123"/>
      <c r="F183" s="123"/>
      <c r="G183" s="123"/>
      <c r="H183" s="124"/>
      <c r="I183" s="123" t="str">
        <f t="shared" si="20"/>
        <v/>
      </c>
      <c r="J183" s="123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121">
        <f t="shared" si="18"/>
        <v>175</v>
      </c>
      <c r="B184" s="122" t="s">
        <v>254</v>
      </c>
      <c r="C184" s="123"/>
      <c r="D184" s="123"/>
      <c r="E184" s="123"/>
      <c r="F184" s="123"/>
      <c r="G184" s="123"/>
      <c r="H184" s="124"/>
      <c r="I184" s="123" t="str">
        <f t="shared" si="20"/>
        <v/>
      </c>
      <c r="J184" s="123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121">
        <f t="shared" si="18"/>
        <v>176</v>
      </c>
      <c r="B185" s="122" t="s">
        <v>255</v>
      </c>
      <c r="C185" s="123"/>
      <c r="D185" s="123"/>
      <c r="E185" s="123"/>
      <c r="F185" s="123"/>
      <c r="G185" s="123"/>
      <c r="H185" s="124"/>
      <c r="I185" s="123" t="str">
        <f t="shared" si="20"/>
        <v/>
      </c>
      <c r="J185" s="123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121">
        <f t="shared" si="18"/>
        <v>177</v>
      </c>
      <c r="B186" s="122" t="s">
        <v>256</v>
      </c>
      <c r="C186" s="123"/>
      <c r="D186" s="123"/>
      <c r="E186" s="123"/>
      <c r="F186" s="123"/>
      <c r="G186" s="123"/>
      <c r="H186" s="124"/>
      <c r="I186" s="123" t="str">
        <f t="shared" si="20"/>
        <v/>
      </c>
      <c r="J186" s="123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121">
        <f t="shared" si="18"/>
        <v>178</v>
      </c>
      <c r="B187" s="122" t="s">
        <v>257</v>
      </c>
      <c r="C187" s="123"/>
      <c r="D187" s="123"/>
      <c r="E187" s="123"/>
      <c r="F187" s="123"/>
      <c r="G187" s="123"/>
      <c r="H187" s="124"/>
      <c r="I187" s="123" t="str">
        <f t="shared" si="20"/>
        <v/>
      </c>
      <c r="J187" s="123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121">
        <f t="shared" si="18"/>
        <v>179</v>
      </c>
      <c r="B188" s="122" t="s">
        <v>258</v>
      </c>
      <c r="C188" s="123"/>
      <c r="D188" s="123"/>
      <c r="E188" s="123"/>
      <c r="F188" s="123"/>
      <c r="G188" s="123"/>
      <c r="H188" s="124"/>
      <c r="I188" s="123" t="str">
        <f t="shared" si="20"/>
        <v/>
      </c>
      <c r="J188" s="123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121">
        <f t="shared" si="18"/>
        <v>180</v>
      </c>
      <c r="B189" s="122" t="s">
        <v>259</v>
      </c>
      <c r="C189" s="123"/>
      <c r="D189" s="123"/>
      <c r="E189" s="123"/>
      <c r="F189" s="123"/>
      <c r="G189" s="123"/>
      <c r="H189" s="124"/>
      <c r="I189" s="123" t="str">
        <f t="shared" si="20"/>
        <v/>
      </c>
      <c r="J189" s="123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121">
        <f t="shared" si="18"/>
        <v>181</v>
      </c>
      <c r="B190" s="122" t="s">
        <v>260</v>
      </c>
      <c r="C190" s="123"/>
      <c r="D190" s="123"/>
      <c r="E190" s="123"/>
      <c r="F190" s="123"/>
      <c r="G190" s="123"/>
      <c r="H190" s="124"/>
      <c r="I190" s="123" t="str">
        <f t="shared" si="20"/>
        <v/>
      </c>
      <c r="J190" s="123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121">
        <f t="shared" si="18"/>
        <v>182</v>
      </c>
      <c r="B191" s="122" t="s">
        <v>261</v>
      </c>
      <c r="C191" s="123"/>
      <c r="D191" s="123"/>
      <c r="E191" s="123"/>
      <c r="F191" s="123"/>
      <c r="G191" s="123"/>
      <c r="H191" s="124"/>
      <c r="I191" s="123" t="str">
        <f t="shared" si="20"/>
        <v/>
      </c>
      <c r="J191" s="123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121">
        <f t="shared" si="18"/>
        <v>183</v>
      </c>
      <c r="B192" s="122" t="s">
        <v>262</v>
      </c>
      <c r="C192" s="123"/>
      <c r="D192" s="123"/>
      <c r="E192" s="123"/>
      <c r="F192" s="123"/>
      <c r="G192" s="123"/>
      <c r="H192" s="124"/>
      <c r="I192" s="123" t="str">
        <f t="shared" si="20"/>
        <v/>
      </c>
      <c r="J192" s="123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121">
        <f t="shared" si="18"/>
        <v>184</v>
      </c>
      <c r="B193" s="122" t="s">
        <v>263</v>
      </c>
      <c r="C193" s="123"/>
      <c r="D193" s="123"/>
      <c r="E193" s="123"/>
      <c r="F193" s="123"/>
      <c r="G193" s="123"/>
      <c r="H193" s="124"/>
      <c r="I193" s="123" t="str">
        <f t="shared" si="20"/>
        <v/>
      </c>
      <c r="J193" s="123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121">
        <f t="shared" si="18"/>
        <v>185</v>
      </c>
      <c r="B194" s="122" t="s">
        <v>1439</v>
      </c>
      <c r="C194" s="123"/>
      <c r="D194" s="123"/>
      <c r="E194" s="123"/>
      <c r="F194" s="123"/>
      <c r="G194" s="123"/>
      <c r="H194" s="124"/>
      <c r="I194" s="123" t="str">
        <f t="shared" si="20"/>
        <v/>
      </c>
      <c r="J194" s="123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121">
        <f t="shared" si="18"/>
        <v>186</v>
      </c>
      <c r="B195" s="122" t="s">
        <v>264</v>
      </c>
      <c r="C195" s="123"/>
      <c r="D195" s="123"/>
      <c r="E195" s="123"/>
      <c r="F195" s="123"/>
      <c r="G195" s="123"/>
      <c r="H195" s="124"/>
      <c r="I195" s="123" t="str">
        <f t="shared" si="20"/>
        <v/>
      </c>
      <c r="J195" s="123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121">
        <f t="shared" si="18"/>
        <v>187</v>
      </c>
      <c r="B196" s="122" t="s">
        <v>265</v>
      </c>
      <c r="C196" s="123"/>
      <c r="D196" s="123"/>
      <c r="E196" s="123"/>
      <c r="F196" s="123"/>
      <c r="G196" s="123"/>
      <c r="H196" s="124"/>
      <c r="I196" s="123" t="str">
        <f t="shared" si="20"/>
        <v/>
      </c>
      <c r="J196" s="123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121">
        <f t="shared" si="18"/>
        <v>188</v>
      </c>
      <c r="B197" s="122" t="s">
        <v>266</v>
      </c>
      <c r="C197" s="123"/>
      <c r="D197" s="123"/>
      <c r="E197" s="123"/>
      <c r="F197" s="123"/>
      <c r="G197" s="123"/>
      <c r="H197" s="124"/>
      <c r="I197" s="123" t="str">
        <f t="shared" si="20"/>
        <v/>
      </c>
      <c r="J197" s="123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121">
        <f t="shared" si="18"/>
        <v>189</v>
      </c>
      <c r="B198" s="122" t="s">
        <v>267</v>
      </c>
      <c r="C198" s="123"/>
      <c r="D198" s="123"/>
      <c r="E198" s="123"/>
      <c r="F198" s="123"/>
      <c r="G198" s="123"/>
      <c r="H198" s="124"/>
      <c r="I198" s="123" t="str">
        <f t="shared" si="20"/>
        <v/>
      </c>
      <c r="J198" s="123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121">
        <f t="shared" si="18"/>
        <v>190</v>
      </c>
      <c r="B199" s="122" t="s">
        <v>268</v>
      </c>
      <c r="C199" s="123"/>
      <c r="D199" s="123"/>
      <c r="E199" s="123"/>
      <c r="F199" s="123"/>
      <c r="G199" s="123"/>
      <c r="H199" s="124"/>
      <c r="I199" s="123" t="str">
        <f t="shared" si="20"/>
        <v/>
      </c>
      <c r="J199" s="123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121">
        <f t="shared" si="18"/>
        <v>191</v>
      </c>
      <c r="B200" s="122" t="s">
        <v>1440</v>
      </c>
      <c r="C200" s="123"/>
      <c r="D200" s="123"/>
      <c r="E200" s="123"/>
      <c r="F200" s="123"/>
      <c r="G200" s="123"/>
      <c r="H200" s="124"/>
      <c r="I200" s="123" t="str">
        <f t="shared" si="20"/>
        <v/>
      </c>
      <c r="J200" s="123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121">
        <f t="shared" si="18"/>
        <v>192</v>
      </c>
      <c r="B201" s="122" t="s">
        <v>269</v>
      </c>
      <c r="C201" s="123"/>
      <c r="D201" s="123"/>
      <c r="E201" s="123"/>
      <c r="F201" s="123"/>
      <c r="G201" s="123"/>
      <c r="H201" s="124"/>
      <c r="I201" s="123" t="str">
        <f t="shared" si="20"/>
        <v/>
      </c>
      <c r="J201" s="123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121">
        <f t="shared" si="18"/>
        <v>193</v>
      </c>
      <c r="B202" s="122" t="s">
        <v>1441</v>
      </c>
      <c r="C202" s="123"/>
      <c r="D202" s="123"/>
      <c r="E202" s="123"/>
      <c r="F202" s="123"/>
      <c r="G202" s="123"/>
      <c r="H202" s="124"/>
      <c r="I202" s="123" t="str">
        <f t="shared" ref="I202:I209" si="22">IF(SUM(C202:E202)=0,"",SUM(C202:E202))</f>
        <v/>
      </c>
      <c r="J202" s="123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121">
        <f t="shared" ref="A203:A266" si="24">ROW(A203)-9</f>
        <v>194</v>
      </c>
      <c r="B203" s="122" t="s">
        <v>270</v>
      </c>
      <c r="C203" s="123"/>
      <c r="D203" s="123"/>
      <c r="E203" s="123"/>
      <c r="F203" s="123"/>
      <c r="G203" s="123"/>
      <c r="H203" s="124"/>
      <c r="I203" s="123" t="str">
        <f t="shared" si="22"/>
        <v/>
      </c>
      <c r="J203" s="123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121">
        <f t="shared" si="24"/>
        <v>195</v>
      </c>
      <c r="B204" s="122" t="s">
        <v>271</v>
      </c>
      <c r="C204" s="123"/>
      <c r="D204" s="123"/>
      <c r="E204" s="123"/>
      <c r="F204" s="123"/>
      <c r="G204" s="123"/>
      <c r="H204" s="124"/>
      <c r="I204" s="123" t="str">
        <f t="shared" si="22"/>
        <v/>
      </c>
      <c r="J204" s="123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121">
        <f t="shared" si="24"/>
        <v>196</v>
      </c>
      <c r="B205" s="122" t="s">
        <v>272</v>
      </c>
      <c r="C205" s="123"/>
      <c r="D205" s="123"/>
      <c r="E205" s="123"/>
      <c r="F205" s="123"/>
      <c r="G205" s="123"/>
      <c r="H205" s="124"/>
      <c r="I205" s="123" t="str">
        <f t="shared" si="22"/>
        <v/>
      </c>
      <c r="J205" s="123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121">
        <f t="shared" si="24"/>
        <v>197</v>
      </c>
      <c r="B206" s="122" t="s">
        <v>273</v>
      </c>
      <c r="C206" s="123"/>
      <c r="D206" s="123"/>
      <c r="E206" s="123"/>
      <c r="F206" s="123"/>
      <c r="G206" s="123"/>
      <c r="H206" s="124"/>
      <c r="I206" s="123" t="str">
        <f t="shared" si="22"/>
        <v/>
      </c>
      <c r="J206" s="123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121">
        <f t="shared" si="24"/>
        <v>198</v>
      </c>
      <c r="B207" s="122" t="s">
        <v>274</v>
      </c>
      <c r="C207" s="123"/>
      <c r="D207" s="123"/>
      <c r="E207" s="123"/>
      <c r="F207" s="123"/>
      <c r="G207" s="123"/>
      <c r="H207" s="124"/>
      <c r="I207" s="123" t="str">
        <f t="shared" si="22"/>
        <v/>
      </c>
      <c r="J207" s="123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121">
        <f t="shared" si="24"/>
        <v>199</v>
      </c>
      <c r="B208" s="122" t="s">
        <v>275</v>
      </c>
      <c r="C208" s="123"/>
      <c r="D208" s="123"/>
      <c r="E208" s="123"/>
      <c r="F208" s="123"/>
      <c r="G208" s="123"/>
      <c r="H208" s="124"/>
      <c r="I208" s="123" t="str">
        <f t="shared" si="22"/>
        <v/>
      </c>
      <c r="J208" s="123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121">
        <f t="shared" si="24"/>
        <v>200</v>
      </c>
      <c r="B209" s="122" t="s">
        <v>1442</v>
      </c>
      <c r="C209" s="123"/>
      <c r="D209" s="123"/>
      <c r="E209" s="123"/>
      <c r="F209" s="123"/>
      <c r="G209" s="123"/>
      <c r="H209" s="124"/>
      <c r="I209" s="123" t="str">
        <f t="shared" si="22"/>
        <v/>
      </c>
      <c r="J209" s="123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A210" s="121">
        <f t="shared" si="24"/>
        <v>201</v>
      </c>
      <c r="B210" s="122" t="s">
        <v>1443</v>
      </c>
      <c r="C210" s="123"/>
      <c r="D210" s="123"/>
      <c r="E210" s="123"/>
      <c r="F210" s="123"/>
      <c r="G210" s="123"/>
      <c r="H210" s="124"/>
      <c r="I210" s="123">
        <f t="shared" ref="I210:I266" si="26">SUM(C210:E210)</f>
        <v>0</v>
      </c>
      <c r="J210" s="123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25">
      <c r="A211" s="121">
        <f t="shared" si="24"/>
        <v>202</v>
      </c>
      <c r="B211" s="122" t="s">
        <v>1444</v>
      </c>
      <c r="C211" s="123"/>
      <c r="D211" s="123"/>
      <c r="E211" s="123"/>
      <c r="F211" s="123"/>
      <c r="G211" s="123"/>
      <c r="H211" s="124"/>
      <c r="I211" s="123">
        <f t="shared" si="26"/>
        <v>0</v>
      </c>
      <c r="J211" s="123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25">
      <c r="A212" s="121">
        <f t="shared" si="24"/>
        <v>203</v>
      </c>
      <c r="B212" s="122" t="s">
        <v>276</v>
      </c>
      <c r="C212" s="123"/>
      <c r="D212" s="123"/>
      <c r="E212" s="123"/>
      <c r="F212" s="123"/>
      <c r="G212" s="123"/>
      <c r="H212" s="124"/>
      <c r="I212" s="123">
        <f t="shared" si="26"/>
        <v>0</v>
      </c>
      <c r="J212" s="123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25">
      <c r="A213" s="121">
        <f t="shared" si="24"/>
        <v>204</v>
      </c>
      <c r="B213" s="122" t="s">
        <v>277</v>
      </c>
      <c r="C213" s="123"/>
      <c r="D213" s="123"/>
      <c r="E213" s="123"/>
      <c r="F213" s="123"/>
      <c r="G213" s="123"/>
      <c r="H213" s="124"/>
      <c r="I213" s="123">
        <f t="shared" si="26"/>
        <v>0</v>
      </c>
      <c r="J213" s="123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25">
      <c r="A214" s="121">
        <f t="shared" si="24"/>
        <v>205</v>
      </c>
      <c r="B214" s="122" t="s">
        <v>1445</v>
      </c>
      <c r="C214" s="123"/>
      <c r="D214" s="123"/>
      <c r="E214" s="123"/>
      <c r="F214" s="123"/>
      <c r="G214" s="123"/>
      <c r="H214" s="124"/>
      <c r="I214" s="123">
        <f t="shared" si="26"/>
        <v>0</v>
      </c>
      <c r="J214" s="123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25">
      <c r="A215" s="121">
        <f t="shared" si="24"/>
        <v>206</v>
      </c>
      <c r="B215" s="122" t="s">
        <v>278</v>
      </c>
      <c r="C215" s="123"/>
      <c r="D215" s="123"/>
      <c r="E215" s="123"/>
      <c r="F215" s="123"/>
      <c r="G215" s="123"/>
      <c r="H215" s="124"/>
      <c r="I215" s="123">
        <f t="shared" si="26"/>
        <v>0</v>
      </c>
      <c r="J215" s="123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25">
      <c r="A216" s="121">
        <f t="shared" si="24"/>
        <v>207</v>
      </c>
      <c r="B216" s="122" t="s">
        <v>1446</v>
      </c>
      <c r="C216" s="123"/>
      <c r="D216" s="123"/>
      <c r="E216" s="123"/>
      <c r="F216" s="123"/>
      <c r="G216" s="123"/>
      <c r="H216" s="124"/>
      <c r="I216" s="123">
        <f t="shared" si="26"/>
        <v>0</v>
      </c>
      <c r="J216" s="123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25">
      <c r="A217" s="121">
        <f t="shared" si="24"/>
        <v>208</v>
      </c>
      <c r="B217" s="122" t="s">
        <v>1447</v>
      </c>
      <c r="C217" s="123"/>
      <c r="D217" s="123"/>
      <c r="E217" s="123"/>
      <c r="F217" s="123"/>
      <c r="G217" s="123"/>
      <c r="H217" s="124"/>
      <c r="I217" s="123">
        <f t="shared" si="26"/>
        <v>0</v>
      </c>
      <c r="J217" s="123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25">
      <c r="A218" s="121">
        <f t="shared" si="24"/>
        <v>209</v>
      </c>
      <c r="B218" s="122" t="s">
        <v>279</v>
      </c>
      <c r="C218" s="123"/>
      <c r="D218" s="123"/>
      <c r="E218" s="123"/>
      <c r="F218" s="123"/>
      <c r="G218" s="123"/>
      <c r="H218" s="124"/>
      <c r="I218" s="123">
        <f t="shared" si="26"/>
        <v>0</v>
      </c>
      <c r="J218" s="123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25">
      <c r="A219" s="121">
        <f t="shared" si="24"/>
        <v>210</v>
      </c>
      <c r="B219" s="122" t="s">
        <v>280</v>
      </c>
      <c r="C219" s="123"/>
      <c r="D219" s="123"/>
      <c r="E219" s="123"/>
      <c r="F219" s="123"/>
      <c r="G219" s="123"/>
      <c r="H219" s="124"/>
      <c r="I219" s="123">
        <f t="shared" si="26"/>
        <v>0</v>
      </c>
      <c r="J219" s="123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25">
      <c r="A220" s="121">
        <f t="shared" si="24"/>
        <v>211</v>
      </c>
      <c r="B220" s="122" t="s">
        <v>281</v>
      </c>
      <c r="C220" s="123"/>
      <c r="D220" s="123"/>
      <c r="E220" s="123"/>
      <c r="F220" s="123"/>
      <c r="G220" s="123"/>
      <c r="H220" s="124"/>
      <c r="I220" s="123">
        <f t="shared" si="26"/>
        <v>0</v>
      </c>
      <c r="J220" s="123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25">
      <c r="A221" s="121">
        <f t="shared" si="24"/>
        <v>212</v>
      </c>
      <c r="B221" s="122" t="s">
        <v>1448</v>
      </c>
      <c r="C221" s="123"/>
      <c r="D221" s="123"/>
      <c r="E221" s="123"/>
      <c r="F221" s="123"/>
      <c r="G221" s="123"/>
      <c r="H221" s="124"/>
      <c r="I221" s="123">
        <f t="shared" si="26"/>
        <v>0</v>
      </c>
      <c r="J221" s="123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25">
      <c r="A222" s="121">
        <f t="shared" si="24"/>
        <v>213</v>
      </c>
      <c r="B222" s="122" t="s">
        <v>282</v>
      </c>
      <c r="C222" s="123"/>
      <c r="D222" s="123"/>
      <c r="E222" s="123"/>
      <c r="F222" s="123"/>
      <c r="G222" s="123"/>
      <c r="H222" s="124"/>
      <c r="I222" s="123">
        <f t="shared" si="26"/>
        <v>0</v>
      </c>
      <c r="J222" s="123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25">
      <c r="A223" s="121">
        <f t="shared" si="24"/>
        <v>214</v>
      </c>
      <c r="B223" s="122" t="s">
        <v>283</v>
      </c>
      <c r="C223" s="123"/>
      <c r="D223" s="123"/>
      <c r="E223" s="123"/>
      <c r="F223" s="123"/>
      <c r="G223" s="123"/>
      <c r="H223" s="124"/>
      <c r="I223" s="123">
        <f t="shared" si="26"/>
        <v>0</v>
      </c>
      <c r="J223" s="123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25">
      <c r="A224" s="121">
        <f t="shared" si="24"/>
        <v>215</v>
      </c>
      <c r="B224" s="122" t="s">
        <v>1449</v>
      </c>
      <c r="C224" s="123"/>
      <c r="D224" s="123"/>
      <c r="E224" s="123"/>
      <c r="F224" s="123"/>
      <c r="G224" s="123"/>
      <c r="H224" s="124"/>
      <c r="I224" s="123">
        <f t="shared" si="26"/>
        <v>0</v>
      </c>
      <c r="J224" s="123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25">
      <c r="A225" s="121">
        <f t="shared" si="24"/>
        <v>216</v>
      </c>
      <c r="B225" s="122" t="s">
        <v>284</v>
      </c>
      <c r="C225" s="123"/>
      <c r="D225" s="123"/>
      <c r="E225" s="123"/>
      <c r="F225" s="123"/>
      <c r="G225" s="123"/>
      <c r="H225" s="124"/>
      <c r="I225" s="123">
        <f t="shared" si="26"/>
        <v>0</v>
      </c>
      <c r="J225" s="123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25">
      <c r="A226" s="121">
        <f t="shared" si="24"/>
        <v>217</v>
      </c>
      <c r="B226" s="122" t="s">
        <v>285</v>
      </c>
      <c r="C226" s="123"/>
      <c r="D226" s="123"/>
      <c r="E226" s="123"/>
      <c r="F226" s="123"/>
      <c r="G226" s="123"/>
      <c r="H226" s="124"/>
      <c r="I226" s="123">
        <f t="shared" si="26"/>
        <v>0</v>
      </c>
      <c r="J226" s="123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25">
      <c r="A227" s="121">
        <f t="shared" si="24"/>
        <v>218</v>
      </c>
      <c r="B227" s="122" t="s">
        <v>286</v>
      </c>
      <c r="C227" s="123"/>
      <c r="D227" s="123"/>
      <c r="E227" s="123"/>
      <c r="F227" s="123"/>
      <c r="G227" s="123"/>
      <c r="H227" s="124"/>
      <c r="I227" s="123">
        <f t="shared" si="26"/>
        <v>0</v>
      </c>
      <c r="J227" s="123">
        <f t="shared" si="27"/>
        <v>0</v>
      </c>
      <c r="K227" s="2">
        <f t="shared" si="25"/>
        <v>1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25">
      <c r="A228" s="121">
        <f t="shared" si="24"/>
        <v>219</v>
      </c>
      <c r="B228" s="122" t="s">
        <v>287</v>
      </c>
      <c r="C228" s="123"/>
      <c r="D228" s="123"/>
      <c r="E228" s="123"/>
      <c r="F228" s="123"/>
      <c r="G228" s="123"/>
      <c r="H228" s="124"/>
      <c r="I228" s="123">
        <f t="shared" si="26"/>
        <v>0</v>
      </c>
      <c r="J228" s="123">
        <f t="shared" si="27"/>
        <v>0</v>
      </c>
      <c r="K228" s="2">
        <f t="shared" si="25"/>
        <v>1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25">
      <c r="A229" s="121">
        <f t="shared" si="24"/>
        <v>220</v>
      </c>
      <c r="B229" s="122" t="s">
        <v>1450</v>
      </c>
      <c r="C229" s="123"/>
      <c r="D229" s="123"/>
      <c r="E229" s="123"/>
      <c r="F229" s="123"/>
      <c r="G229" s="123"/>
      <c r="H229" s="124"/>
      <c r="I229" s="123">
        <f t="shared" si="26"/>
        <v>0</v>
      </c>
      <c r="J229" s="123">
        <f t="shared" si="27"/>
        <v>0</v>
      </c>
      <c r="K229" s="2">
        <f t="shared" si="25"/>
        <v>1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25">
      <c r="A230" s="121">
        <f t="shared" si="24"/>
        <v>221</v>
      </c>
      <c r="B230" s="122" t="s">
        <v>288</v>
      </c>
      <c r="C230" s="123"/>
      <c r="D230" s="123"/>
      <c r="E230" s="123"/>
      <c r="F230" s="123"/>
      <c r="G230" s="123"/>
      <c r="H230" s="124"/>
      <c r="I230" s="123">
        <f t="shared" si="26"/>
        <v>0</v>
      </c>
      <c r="J230" s="123">
        <f t="shared" si="27"/>
        <v>0</v>
      </c>
      <c r="K230" s="2">
        <f t="shared" si="25"/>
        <v>1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25">
      <c r="A231" s="121">
        <f t="shared" si="24"/>
        <v>222</v>
      </c>
      <c r="B231" s="122" t="s">
        <v>289</v>
      </c>
      <c r="C231" s="123"/>
      <c r="D231" s="123"/>
      <c r="E231" s="123"/>
      <c r="F231" s="123"/>
      <c r="G231" s="123"/>
      <c r="H231" s="124"/>
      <c r="I231" s="123">
        <f t="shared" si="26"/>
        <v>0</v>
      </c>
      <c r="J231" s="123">
        <f t="shared" si="27"/>
        <v>0</v>
      </c>
      <c r="K231" s="2">
        <f t="shared" si="25"/>
        <v>1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25">
      <c r="A232" s="121">
        <f t="shared" si="24"/>
        <v>223</v>
      </c>
      <c r="B232" s="122" t="s">
        <v>290</v>
      </c>
      <c r="C232" s="123"/>
      <c r="D232" s="123"/>
      <c r="E232" s="123"/>
      <c r="F232" s="123"/>
      <c r="G232" s="123"/>
      <c r="H232" s="124"/>
      <c r="I232" s="123">
        <f t="shared" si="26"/>
        <v>0</v>
      </c>
      <c r="J232" s="123">
        <f t="shared" si="27"/>
        <v>0</v>
      </c>
      <c r="K232" s="2">
        <f t="shared" si="25"/>
        <v>1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25">
      <c r="A233" s="121">
        <f t="shared" si="24"/>
        <v>224</v>
      </c>
      <c r="B233" s="122" t="s">
        <v>291</v>
      </c>
      <c r="C233" s="123"/>
      <c r="D233" s="123"/>
      <c r="E233" s="123"/>
      <c r="F233" s="123"/>
      <c r="G233" s="123"/>
      <c r="H233" s="124"/>
      <c r="I233" s="123">
        <f t="shared" si="26"/>
        <v>0</v>
      </c>
      <c r="J233" s="123">
        <f t="shared" si="27"/>
        <v>0</v>
      </c>
      <c r="K233" s="2">
        <f t="shared" si="25"/>
        <v>1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25">
      <c r="A234" s="121">
        <f t="shared" si="24"/>
        <v>225</v>
      </c>
      <c r="B234" s="122" t="s">
        <v>292</v>
      </c>
      <c r="C234" s="123"/>
      <c r="D234" s="123"/>
      <c r="E234" s="123"/>
      <c r="F234" s="123"/>
      <c r="G234" s="123"/>
      <c r="H234" s="124"/>
      <c r="I234" s="123">
        <f t="shared" si="26"/>
        <v>0</v>
      </c>
      <c r="J234" s="123">
        <f t="shared" si="27"/>
        <v>0</v>
      </c>
      <c r="K234" s="2">
        <f t="shared" si="25"/>
        <v>1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25">
      <c r="A235" s="121">
        <f t="shared" si="24"/>
        <v>226</v>
      </c>
      <c r="B235" s="122" t="s">
        <v>293</v>
      </c>
      <c r="C235" s="123"/>
      <c r="D235" s="123"/>
      <c r="E235" s="123"/>
      <c r="F235" s="123"/>
      <c r="G235" s="123"/>
      <c r="H235" s="124"/>
      <c r="I235" s="123">
        <f t="shared" si="26"/>
        <v>0</v>
      </c>
      <c r="J235" s="123">
        <f t="shared" si="27"/>
        <v>0</v>
      </c>
      <c r="K235" s="2">
        <f t="shared" si="25"/>
        <v>1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25">
      <c r="A236" s="121">
        <f t="shared" si="24"/>
        <v>227</v>
      </c>
      <c r="B236" s="122" t="s">
        <v>294</v>
      </c>
      <c r="C236" s="123"/>
      <c r="D236" s="123"/>
      <c r="E236" s="123"/>
      <c r="F236" s="123"/>
      <c r="G236" s="123"/>
      <c r="H236" s="124"/>
      <c r="I236" s="123">
        <f t="shared" si="26"/>
        <v>0</v>
      </c>
      <c r="J236" s="123">
        <f t="shared" si="27"/>
        <v>0</v>
      </c>
      <c r="K236" s="2">
        <f t="shared" si="25"/>
        <v>1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25">
      <c r="A237" s="121">
        <f t="shared" si="24"/>
        <v>228</v>
      </c>
      <c r="B237" s="122" t="s">
        <v>1451</v>
      </c>
      <c r="C237" s="123"/>
      <c r="D237" s="123"/>
      <c r="E237" s="123"/>
      <c r="F237" s="123"/>
      <c r="G237" s="123"/>
      <c r="H237" s="124"/>
      <c r="I237" s="123">
        <f t="shared" si="26"/>
        <v>0</v>
      </c>
      <c r="J237" s="123">
        <f t="shared" si="27"/>
        <v>0</v>
      </c>
      <c r="K237" s="2">
        <f t="shared" si="25"/>
        <v>1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25">
      <c r="A238" s="121">
        <f t="shared" si="24"/>
        <v>229</v>
      </c>
      <c r="B238" s="122" t="s">
        <v>295</v>
      </c>
      <c r="C238" s="123"/>
      <c r="D238" s="123"/>
      <c r="E238" s="123"/>
      <c r="F238" s="123"/>
      <c r="G238" s="123"/>
      <c r="H238" s="124"/>
      <c r="I238" s="123">
        <f t="shared" si="26"/>
        <v>0</v>
      </c>
      <c r="J238" s="123">
        <f t="shared" si="27"/>
        <v>0</v>
      </c>
      <c r="K238" s="2">
        <f t="shared" si="25"/>
        <v>1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25">
      <c r="A239" s="121">
        <f t="shared" si="24"/>
        <v>230</v>
      </c>
      <c r="B239" s="122" t="s">
        <v>296</v>
      </c>
      <c r="C239" s="123"/>
      <c r="D239" s="123"/>
      <c r="E239" s="123"/>
      <c r="F239" s="123"/>
      <c r="G239" s="123"/>
      <c r="H239" s="124"/>
      <c r="I239" s="123">
        <f t="shared" si="26"/>
        <v>0</v>
      </c>
      <c r="J239" s="123">
        <f t="shared" si="27"/>
        <v>0</v>
      </c>
      <c r="K239" s="2">
        <f t="shared" si="25"/>
        <v>1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25">
      <c r="A240" s="121">
        <f t="shared" si="24"/>
        <v>231</v>
      </c>
      <c r="B240" s="122" t="s">
        <v>1452</v>
      </c>
      <c r="C240" s="123"/>
      <c r="D240" s="123"/>
      <c r="E240" s="123"/>
      <c r="F240" s="123"/>
      <c r="G240" s="123"/>
      <c r="H240" s="124"/>
      <c r="I240" s="123">
        <f t="shared" si="26"/>
        <v>0</v>
      </c>
      <c r="J240" s="123">
        <f t="shared" si="27"/>
        <v>0</v>
      </c>
      <c r="K240" s="2">
        <f t="shared" si="25"/>
        <v>1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25">
      <c r="A241" s="121">
        <f t="shared" si="24"/>
        <v>232</v>
      </c>
      <c r="B241" s="122" t="s">
        <v>297</v>
      </c>
      <c r="C241" s="123"/>
      <c r="D241" s="123"/>
      <c r="E241" s="123"/>
      <c r="F241" s="123"/>
      <c r="G241" s="123"/>
      <c r="H241" s="124"/>
      <c r="I241" s="123">
        <f t="shared" si="26"/>
        <v>0</v>
      </c>
      <c r="J241" s="123">
        <f t="shared" si="27"/>
        <v>0</v>
      </c>
      <c r="K241" s="2">
        <f t="shared" si="25"/>
        <v>1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25">
      <c r="A242" s="121">
        <f t="shared" si="24"/>
        <v>233</v>
      </c>
      <c r="B242" s="122" t="s">
        <v>298</v>
      </c>
      <c r="C242" s="123"/>
      <c r="D242" s="123"/>
      <c r="E242" s="123"/>
      <c r="F242" s="123"/>
      <c r="G242" s="123"/>
      <c r="H242" s="124"/>
      <c r="I242" s="123">
        <f t="shared" si="26"/>
        <v>0</v>
      </c>
      <c r="J242" s="123">
        <f t="shared" si="27"/>
        <v>0</v>
      </c>
      <c r="K242" s="2">
        <f t="shared" si="25"/>
        <v>1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25">
      <c r="A243" s="121">
        <f t="shared" si="24"/>
        <v>234</v>
      </c>
      <c r="B243" s="122" t="s">
        <v>299</v>
      </c>
      <c r="C243" s="123"/>
      <c r="D243" s="123"/>
      <c r="E243" s="123"/>
      <c r="F243" s="123"/>
      <c r="G243" s="123"/>
      <c r="H243" s="124"/>
      <c r="I243" s="123">
        <f t="shared" si="26"/>
        <v>0</v>
      </c>
      <c r="J243" s="123">
        <f t="shared" si="27"/>
        <v>0</v>
      </c>
      <c r="K243" s="2">
        <f t="shared" si="25"/>
        <v>1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25">
      <c r="A244" s="121">
        <f t="shared" si="24"/>
        <v>235</v>
      </c>
      <c r="B244" s="122" t="s">
        <v>300</v>
      </c>
      <c r="C244" s="123"/>
      <c r="D244" s="123"/>
      <c r="E244" s="123"/>
      <c r="F244" s="123"/>
      <c r="G244" s="123"/>
      <c r="H244" s="124"/>
      <c r="I244" s="123">
        <f t="shared" si="26"/>
        <v>0</v>
      </c>
      <c r="J244" s="123">
        <f t="shared" si="27"/>
        <v>0</v>
      </c>
      <c r="K244" s="2">
        <f t="shared" si="25"/>
        <v>1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25">
      <c r="A245" s="121">
        <f t="shared" si="24"/>
        <v>236</v>
      </c>
      <c r="B245" s="122" t="s">
        <v>301</v>
      </c>
      <c r="C245" s="123"/>
      <c r="D245" s="123"/>
      <c r="E245" s="123"/>
      <c r="F245" s="123"/>
      <c r="G245" s="123"/>
      <c r="H245" s="124"/>
      <c r="I245" s="123">
        <f t="shared" si="26"/>
        <v>0</v>
      </c>
      <c r="J245" s="123">
        <f t="shared" si="27"/>
        <v>0</v>
      </c>
      <c r="K245" s="2">
        <f t="shared" si="25"/>
        <v>1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25">
      <c r="A246" s="121">
        <f t="shared" si="24"/>
        <v>237</v>
      </c>
      <c r="B246" s="122" t="s">
        <v>302</v>
      </c>
      <c r="C246" s="123"/>
      <c r="D246" s="123"/>
      <c r="E246" s="123"/>
      <c r="F246" s="123"/>
      <c r="G246" s="123"/>
      <c r="H246" s="124"/>
      <c r="I246" s="123">
        <f t="shared" si="26"/>
        <v>0</v>
      </c>
      <c r="J246" s="123">
        <f t="shared" si="27"/>
        <v>0</v>
      </c>
      <c r="K246" s="2">
        <f t="shared" si="25"/>
        <v>1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25">
      <c r="A247" s="121">
        <f t="shared" si="24"/>
        <v>238</v>
      </c>
      <c r="B247" s="122" t="s">
        <v>303</v>
      </c>
      <c r="C247" s="123"/>
      <c r="D247" s="123"/>
      <c r="E247" s="123"/>
      <c r="F247" s="123"/>
      <c r="G247" s="123"/>
      <c r="H247" s="124"/>
      <c r="I247" s="123">
        <f t="shared" si="26"/>
        <v>0</v>
      </c>
      <c r="J247" s="123">
        <f t="shared" si="27"/>
        <v>0</v>
      </c>
      <c r="K247" s="2">
        <f t="shared" si="25"/>
        <v>1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25">
      <c r="A248" s="121">
        <f t="shared" si="24"/>
        <v>239</v>
      </c>
      <c r="B248" s="122" t="s">
        <v>304</v>
      </c>
      <c r="C248" s="123"/>
      <c r="D248" s="123"/>
      <c r="E248" s="123"/>
      <c r="F248" s="123"/>
      <c r="G248" s="123"/>
      <c r="H248" s="124"/>
      <c r="I248" s="123">
        <f t="shared" si="26"/>
        <v>0</v>
      </c>
      <c r="J248" s="123">
        <f t="shared" si="27"/>
        <v>0</v>
      </c>
      <c r="K248" s="2">
        <f t="shared" si="25"/>
        <v>1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25">
      <c r="A249" s="121">
        <f t="shared" si="24"/>
        <v>240</v>
      </c>
      <c r="B249" s="122" t="s">
        <v>1453</v>
      </c>
      <c r="C249" s="123"/>
      <c r="D249" s="123"/>
      <c r="E249" s="123"/>
      <c r="F249" s="123"/>
      <c r="G249" s="123"/>
      <c r="H249" s="124"/>
      <c r="I249" s="123">
        <f t="shared" si="26"/>
        <v>0</v>
      </c>
      <c r="J249" s="123">
        <f t="shared" si="27"/>
        <v>0</v>
      </c>
      <c r="K249" s="2">
        <f t="shared" si="25"/>
        <v>1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25">
      <c r="A250" s="121">
        <f t="shared" si="24"/>
        <v>241</v>
      </c>
      <c r="B250" s="122" t="s">
        <v>305</v>
      </c>
      <c r="C250" s="123"/>
      <c r="D250" s="123"/>
      <c r="E250" s="123"/>
      <c r="F250" s="123"/>
      <c r="G250" s="123"/>
      <c r="H250" s="124"/>
      <c r="I250" s="123">
        <f t="shared" si="26"/>
        <v>0</v>
      </c>
      <c r="J250" s="123">
        <f t="shared" si="27"/>
        <v>0</v>
      </c>
      <c r="K250" s="2">
        <f t="shared" si="25"/>
        <v>1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25">
      <c r="A251" s="121">
        <f t="shared" si="24"/>
        <v>242</v>
      </c>
      <c r="B251" s="122" t="s">
        <v>1454</v>
      </c>
      <c r="C251" s="123"/>
      <c r="D251" s="123"/>
      <c r="E251" s="123"/>
      <c r="F251" s="123"/>
      <c r="G251" s="123"/>
      <c r="H251" s="124"/>
      <c r="I251" s="123">
        <f t="shared" si="26"/>
        <v>0</v>
      </c>
      <c r="J251" s="123">
        <f t="shared" si="27"/>
        <v>0</v>
      </c>
      <c r="K251" s="2">
        <f t="shared" si="25"/>
        <v>1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25">
      <c r="A252" s="121">
        <f t="shared" si="24"/>
        <v>243</v>
      </c>
      <c r="B252" s="122" t="s">
        <v>306</v>
      </c>
      <c r="C252" s="123"/>
      <c r="D252" s="123"/>
      <c r="E252" s="123"/>
      <c r="F252" s="123"/>
      <c r="G252" s="123"/>
      <c r="H252" s="124"/>
      <c r="I252" s="123">
        <f t="shared" si="26"/>
        <v>0</v>
      </c>
      <c r="J252" s="123">
        <f t="shared" si="27"/>
        <v>0</v>
      </c>
      <c r="K252" s="2">
        <f t="shared" si="25"/>
        <v>1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25">
      <c r="A253" s="121">
        <f t="shared" si="24"/>
        <v>244</v>
      </c>
      <c r="B253" s="122" t="s">
        <v>1455</v>
      </c>
      <c r="C253" s="123"/>
      <c r="D253" s="123"/>
      <c r="E253" s="123"/>
      <c r="F253" s="123"/>
      <c r="G253" s="123"/>
      <c r="H253" s="124"/>
      <c r="I253" s="123">
        <f t="shared" si="26"/>
        <v>0</v>
      </c>
      <c r="J253" s="123">
        <f t="shared" si="27"/>
        <v>0</v>
      </c>
      <c r="K253" s="2">
        <f t="shared" si="25"/>
        <v>1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25">
      <c r="A254" s="121">
        <f t="shared" si="24"/>
        <v>245</v>
      </c>
      <c r="B254" s="122" t="s">
        <v>307</v>
      </c>
      <c r="C254" s="123"/>
      <c r="D254" s="123"/>
      <c r="E254" s="123"/>
      <c r="F254" s="123"/>
      <c r="G254" s="123"/>
      <c r="H254" s="124"/>
      <c r="I254" s="123">
        <f t="shared" si="26"/>
        <v>0</v>
      </c>
      <c r="J254" s="123">
        <f t="shared" si="27"/>
        <v>0</v>
      </c>
      <c r="K254" s="2">
        <f t="shared" si="25"/>
        <v>1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25">
      <c r="A255" s="121">
        <f t="shared" si="24"/>
        <v>246</v>
      </c>
      <c r="B255" s="122" t="s">
        <v>308</v>
      </c>
      <c r="C255" s="123"/>
      <c r="D255" s="123"/>
      <c r="E255" s="123"/>
      <c r="F255" s="123"/>
      <c r="G255" s="123"/>
      <c r="H255" s="124"/>
      <c r="I255" s="123">
        <f t="shared" si="26"/>
        <v>0</v>
      </c>
      <c r="J255" s="123">
        <f t="shared" si="27"/>
        <v>0</v>
      </c>
      <c r="K255" s="2">
        <f t="shared" si="25"/>
        <v>1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25">
      <c r="A256" s="121">
        <f t="shared" si="24"/>
        <v>247</v>
      </c>
      <c r="B256" s="122" t="s">
        <v>1456</v>
      </c>
      <c r="C256" s="123"/>
      <c r="D256" s="123"/>
      <c r="E256" s="123"/>
      <c r="F256" s="123"/>
      <c r="G256" s="123"/>
      <c r="H256" s="124"/>
      <c r="I256" s="123">
        <f t="shared" si="26"/>
        <v>0</v>
      </c>
      <c r="J256" s="123">
        <f t="shared" si="27"/>
        <v>0</v>
      </c>
      <c r="K256" s="2">
        <f t="shared" si="25"/>
        <v>1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25">
      <c r="A257" s="121">
        <f t="shared" si="24"/>
        <v>248</v>
      </c>
      <c r="B257" s="122" t="s">
        <v>1457</v>
      </c>
      <c r="C257" s="123"/>
      <c r="D257" s="123"/>
      <c r="E257" s="123"/>
      <c r="F257" s="123"/>
      <c r="G257" s="123"/>
      <c r="H257" s="124"/>
      <c r="I257" s="123">
        <f t="shared" si="26"/>
        <v>0</v>
      </c>
      <c r="J257" s="123">
        <f t="shared" si="27"/>
        <v>0</v>
      </c>
      <c r="K257" s="2">
        <f t="shared" si="25"/>
        <v>1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25">
      <c r="A258" s="121">
        <f t="shared" si="24"/>
        <v>249</v>
      </c>
      <c r="B258" s="122" t="s">
        <v>309</v>
      </c>
      <c r="C258" s="123"/>
      <c r="D258" s="123"/>
      <c r="E258" s="123"/>
      <c r="F258" s="123"/>
      <c r="G258" s="123"/>
      <c r="H258" s="124"/>
      <c r="I258" s="123">
        <f t="shared" si="26"/>
        <v>0</v>
      </c>
      <c r="J258" s="123">
        <f t="shared" si="27"/>
        <v>0</v>
      </c>
      <c r="K258" s="2">
        <f t="shared" si="25"/>
        <v>1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25">
      <c r="A259" s="121">
        <f t="shared" si="24"/>
        <v>250</v>
      </c>
      <c r="B259" s="122" t="s">
        <v>1458</v>
      </c>
      <c r="C259" s="123"/>
      <c r="D259" s="123"/>
      <c r="E259" s="123"/>
      <c r="F259" s="123"/>
      <c r="G259" s="123"/>
      <c r="H259" s="124"/>
      <c r="I259" s="123">
        <f t="shared" si="26"/>
        <v>0</v>
      </c>
      <c r="J259" s="123">
        <f t="shared" si="27"/>
        <v>0</v>
      </c>
      <c r="K259" s="2">
        <f t="shared" si="25"/>
        <v>1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25">
      <c r="A260" s="121">
        <f t="shared" si="24"/>
        <v>251</v>
      </c>
      <c r="B260" s="122" t="s">
        <v>310</v>
      </c>
      <c r="C260" s="123"/>
      <c r="D260" s="123"/>
      <c r="E260" s="123"/>
      <c r="F260" s="123"/>
      <c r="G260" s="123"/>
      <c r="H260" s="124"/>
      <c r="I260" s="123">
        <f t="shared" si="26"/>
        <v>0</v>
      </c>
      <c r="J260" s="123">
        <f t="shared" si="27"/>
        <v>0</v>
      </c>
      <c r="K260" s="2">
        <f t="shared" si="25"/>
        <v>1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25">
      <c r="A261" s="121">
        <f t="shared" si="24"/>
        <v>252</v>
      </c>
      <c r="B261" s="122" t="s">
        <v>311</v>
      </c>
      <c r="C261" s="123"/>
      <c r="D261" s="123"/>
      <c r="E261" s="123"/>
      <c r="F261" s="123"/>
      <c r="G261" s="123"/>
      <c r="H261" s="124"/>
      <c r="I261" s="123">
        <f t="shared" si="26"/>
        <v>0</v>
      </c>
      <c r="J261" s="123">
        <f t="shared" si="27"/>
        <v>0</v>
      </c>
      <c r="K261" s="2">
        <f t="shared" si="25"/>
        <v>1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25">
      <c r="A262" s="121">
        <f t="shared" si="24"/>
        <v>253</v>
      </c>
      <c r="B262" s="122" t="s">
        <v>312</v>
      </c>
      <c r="C262" s="123"/>
      <c r="D262" s="123"/>
      <c r="E262" s="123"/>
      <c r="F262" s="123"/>
      <c r="G262" s="123"/>
      <c r="H262" s="124"/>
      <c r="I262" s="123">
        <f t="shared" si="26"/>
        <v>0</v>
      </c>
      <c r="J262" s="123">
        <f t="shared" si="27"/>
        <v>0</v>
      </c>
      <c r="K262" s="2">
        <f t="shared" si="25"/>
        <v>1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25">
      <c r="A263" s="121">
        <f t="shared" si="24"/>
        <v>254</v>
      </c>
      <c r="B263" s="122" t="s">
        <v>1459</v>
      </c>
      <c r="C263" s="123"/>
      <c r="D263" s="123"/>
      <c r="E263" s="123"/>
      <c r="F263" s="123"/>
      <c r="G263" s="123"/>
      <c r="H263" s="124"/>
      <c r="I263" s="123">
        <f t="shared" si="26"/>
        <v>0</v>
      </c>
      <c r="J263" s="123">
        <f t="shared" si="27"/>
        <v>0</v>
      </c>
      <c r="K263" s="2">
        <f t="shared" si="25"/>
        <v>1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25">
      <c r="A264" s="121">
        <f t="shared" si="24"/>
        <v>255</v>
      </c>
      <c r="B264" s="122" t="s">
        <v>313</v>
      </c>
      <c r="C264" s="123"/>
      <c r="D264" s="123"/>
      <c r="E264" s="123"/>
      <c r="F264" s="123"/>
      <c r="G264" s="123"/>
      <c r="H264" s="124"/>
      <c r="I264" s="123">
        <f t="shared" si="26"/>
        <v>0</v>
      </c>
      <c r="J264" s="123">
        <f t="shared" si="27"/>
        <v>0</v>
      </c>
      <c r="K264" s="2">
        <f t="shared" si="25"/>
        <v>1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25">
      <c r="A265" s="121">
        <f t="shared" si="24"/>
        <v>256</v>
      </c>
      <c r="B265" s="122" t="s">
        <v>314</v>
      </c>
      <c r="C265" s="123"/>
      <c r="D265" s="123"/>
      <c r="E265" s="123"/>
      <c r="F265" s="123"/>
      <c r="G265" s="123"/>
      <c r="H265" s="124"/>
      <c r="I265" s="123">
        <f t="shared" si="26"/>
        <v>0</v>
      </c>
      <c r="J265" s="123">
        <f t="shared" si="27"/>
        <v>0</v>
      </c>
      <c r="K265" s="2">
        <f t="shared" si="25"/>
        <v>1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25">
      <c r="A266" s="121">
        <f t="shared" si="24"/>
        <v>257</v>
      </c>
      <c r="B266" s="122" t="s">
        <v>1460</v>
      </c>
      <c r="C266" s="123"/>
      <c r="D266" s="123"/>
      <c r="E266" s="123"/>
      <c r="F266" s="123"/>
      <c r="G266" s="123"/>
      <c r="H266" s="124"/>
      <c r="I266" s="123">
        <f t="shared" si="26"/>
        <v>0</v>
      </c>
      <c r="J266" s="123">
        <f t="shared" si="27"/>
        <v>0</v>
      </c>
      <c r="K266" s="2">
        <f t="shared" si="25"/>
        <v>1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25">
      <c r="A267" s="121">
        <f t="shared" ref="A267:A330" si="28">ROW(A267)-9</f>
        <v>258</v>
      </c>
      <c r="B267" s="122" t="s">
        <v>1461</v>
      </c>
      <c r="C267" s="123"/>
      <c r="D267" s="123"/>
      <c r="E267" s="123"/>
      <c r="F267" s="123"/>
      <c r="G267" s="123"/>
      <c r="H267" s="124"/>
      <c r="I267" s="123">
        <f t="shared" ref="I267:I330" si="29">SUM(C267:E267)</f>
        <v>0</v>
      </c>
      <c r="J267" s="123">
        <f t="shared" ref="J267:J330" si="30">SUM(F267:H267)</f>
        <v>0</v>
      </c>
      <c r="K267" s="2">
        <f t="shared" ref="K267:K330" si="31">IF(B267="",0,IF(COUNTBLANK(C267:H267)=6,1,0))</f>
        <v>1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25">
      <c r="A268" s="121">
        <f t="shared" si="28"/>
        <v>259</v>
      </c>
      <c r="B268" s="122" t="s">
        <v>1462</v>
      </c>
      <c r="C268" s="123"/>
      <c r="D268" s="123"/>
      <c r="E268" s="123"/>
      <c r="F268" s="123"/>
      <c r="G268" s="123"/>
      <c r="H268" s="124"/>
      <c r="I268" s="123">
        <f t="shared" si="29"/>
        <v>0</v>
      </c>
      <c r="J268" s="123">
        <f t="shared" si="30"/>
        <v>0</v>
      </c>
      <c r="K268" s="2">
        <f t="shared" si="31"/>
        <v>1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25">
      <c r="A269" s="121">
        <f t="shared" si="28"/>
        <v>260</v>
      </c>
      <c r="B269" s="122" t="s">
        <v>1463</v>
      </c>
      <c r="C269" s="123"/>
      <c r="D269" s="123"/>
      <c r="E269" s="123"/>
      <c r="F269" s="123"/>
      <c r="G269" s="123"/>
      <c r="H269" s="124"/>
      <c r="I269" s="123">
        <f t="shared" si="29"/>
        <v>0</v>
      </c>
      <c r="J269" s="123">
        <f t="shared" si="30"/>
        <v>0</v>
      </c>
      <c r="K269" s="2">
        <f t="shared" si="31"/>
        <v>1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25">
      <c r="A270" s="121">
        <f t="shared" si="28"/>
        <v>261</v>
      </c>
      <c r="B270" s="122" t="s">
        <v>315</v>
      </c>
      <c r="C270" s="123"/>
      <c r="D270" s="123"/>
      <c r="E270" s="123"/>
      <c r="F270" s="123"/>
      <c r="G270" s="123"/>
      <c r="H270" s="124"/>
      <c r="I270" s="123">
        <f t="shared" si="29"/>
        <v>0</v>
      </c>
      <c r="J270" s="123">
        <f t="shared" si="30"/>
        <v>0</v>
      </c>
      <c r="K270" s="2">
        <f t="shared" si="31"/>
        <v>1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25">
      <c r="A271" s="121">
        <f t="shared" si="28"/>
        <v>262</v>
      </c>
      <c r="B271" s="122" t="s">
        <v>316</v>
      </c>
      <c r="C271" s="123"/>
      <c r="D271" s="123"/>
      <c r="E271" s="123"/>
      <c r="F271" s="123"/>
      <c r="G271" s="123"/>
      <c r="H271" s="124"/>
      <c r="I271" s="123">
        <f t="shared" si="29"/>
        <v>0</v>
      </c>
      <c r="J271" s="123">
        <f t="shared" si="30"/>
        <v>0</v>
      </c>
      <c r="K271" s="2">
        <f t="shared" si="31"/>
        <v>1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25">
      <c r="A272" s="121">
        <f t="shared" si="28"/>
        <v>263</v>
      </c>
      <c r="B272" s="122" t="s">
        <v>317</v>
      </c>
      <c r="C272" s="123"/>
      <c r="D272" s="123"/>
      <c r="E272" s="123"/>
      <c r="F272" s="123"/>
      <c r="G272" s="123"/>
      <c r="H272" s="124"/>
      <c r="I272" s="123">
        <f t="shared" si="29"/>
        <v>0</v>
      </c>
      <c r="J272" s="123">
        <f t="shared" si="30"/>
        <v>0</v>
      </c>
      <c r="K272" s="2">
        <f t="shared" si="31"/>
        <v>1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25">
      <c r="A273" s="121">
        <f t="shared" si="28"/>
        <v>264</v>
      </c>
      <c r="B273" s="122" t="s">
        <v>318</v>
      </c>
      <c r="C273" s="123"/>
      <c r="D273" s="123"/>
      <c r="E273" s="123"/>
      <c r="F273" s="123"/>
      <c r="G273" s="123"/>
      <c r="H273" s="124"/>
      <c r="I273" s="123">
        <f t="shared" si="29"/>
        <v>0</v>
      </c>
      <c r="J273" s="123">
        <f t="shared" si="30"/>
        <v>0</v>
      </c>
      <c r="K273" s="2">
        <f t="shared" si="31"/>
        <v>1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25">
      <c r="A274" s="121">
        <f t="shared" si="28"/>
        <v>265</v>
      </c>
      <c r="B274" s="122" t="s">
        <v>319</v>
      </c>
      <c r="C274" s="123"/>
      <c r="D274" s="123"/>
      <c r="E274" s="123"/>
      <c r="F274" s="123"/>
      <c r="G274" s="123"/>
      <c r="H274" s="124"/>
      <c r="I274" s="123">
        <f t="shared" si="29"/>
        <v>0</v>
      </c>
      <c r="J274" s="123">
        <f t="shared" si="30"/>
        <v>0</v>
      </c>
      <c r="K274" s="2">
        <f t="shared" si="31"/>
        <v>1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25">
      <c r="A275" s="121">
        <f t="shared" si="28"/>
        <v>266</v>
      </c>
      <c r="B275" s="122" t="s">
        <v>1464</v>
      </c>
      <c r="C275" s="123"/>
      <c r="D275" s="123"/>
      <c r="E275" s="123"/>
      <c r="F275" s="123"/>
      <c r="G275" s="123"/>
      <c r="H275" s="124"/>
      <c r="I275" s="123">
        <f t="shared" si="29"/>
        <v>0</v>
      </c>
      <c r="J275" s="123">
        <f t="shared" si="30"/>
        <v>0</v>
      </c>
      <c r="K275" s="2">
        <f t="shared" si="31"/>
        <v>1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25">
      <c r="A276" s="121">
        <f t="shared" si="28"/>
        <v>267</v>
      </c>
      <c r="B276" s="122" t="s">
        <v>320</v>
      </c>
      <c r="C276" s="123"/>
      <c r="D276" s="123"/>
      <c r="E276" s="123"/>
      <c r="F276" s="123"/>
      <c r="G276" s="123"/>
      <c r="H276" s="124"/>
      <c r="I276" s="123">
        <f t="shared" si="29"/>
        <v>0</v>
      </c>
      <c r="J276" s="123">
        <f t="shared" si="30"/>
        <v>0</v>
      </c>
      <c r="K276" s="2">
        <f t="shared" si="31"/>
        <v>1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25">
      <c r="A277" s="121">
        <f t="shared" si="28"/>
        <v>268</v>
      </c>
      <c r="B277" s="122" t="s">
        <v>321</v>
      </c>
      <c r="C277" s="123"/>
      <c r="D277" s="123"/>
      <c r="E277" s="123"/>
      <c r="F277" s="123"/>
      <c r="G277" s="123"/>
      <c r="H277" s="124"/>
      <c r="I277" s="123">
        <f t="shared" si="29"/>
        <v>0</v>
      </c>
      <c r="J277" s="123">
        <f t="shared" si="30"/>
        <v>0</v>
      </c>
      <c r="K277" s="2">
        <f t="shared" si="31"/>
        <v>1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25">
      <c r="A278" s="121">
        <f t="shared" si="28"/>
        <v>269</v>
      </c>
      <c r="B278" s="122" t="s">
        <v>322</v>
      </c>
      <c r="C278" s="123"/>
      <c r="D278" s="123"/>
      <c r="E278" s="123"/>
      <c r="F278" s="123"/>
      <c r="G278" s="123"/>
      <c r="H278" s="124"/>
      <c r="I278" s="123">
        <f t="shared" si="29"/>
        <v>0</v>
      </c>
      <c r="J278" s="123">
        <f t="shared" si="30"/>
        <v>0</v>
      </c>
      <c r="K278" s="2">
        <f t="shared" si="31"/>
        <v>1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25">
      <c r="A279" s="121">
        <f t="shared" si="28"/>
        <v>270</v>
      </c>
      <c r="B279" s="122" t="s">
        <v>1465</v>
      </c>
      <c r="C279" s="123"/>
      <c r="D279" s="123"/>
      <c r="E279" s="123"/>
      <c r="F279" s="123"/>
      <c r="G279" s="123"/>
      <c r="H279" s="124"/>
      <c r="I279" s="123">
        <f t="shared" si="29"/>
        <v>0</v>
      </c>
      <c r="J279" s="123">
        <f t="shared" si="30"/>
        <v>0</v>
      </c>
      <c r="K279" s="2">
        <f t="shared" si="31"/>
        <v>1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25">
      <c r="A280" s="121">
        <f t="shared" si="28"/>
        <v>271</v>
      </c>
      <c r="B280" s="122" t="s">
        <v>323</v>
      </c>
      <c r="C280" s="123"/>
      <c r="D280" s="123"/>
      <c r="E280" s="123"/>
      <c r="F280" s="123"/>
      <c r="G280" s="123"/>
      <c r="H280" s="124"/>
      <c r="I280" s="123">
        <f t="shared" si="29"/>
        <v>0</v>
      </c>
      <c r="J280" s="123">
        <f t="shared" si="30"/>
        <v>0</v>
      </c>
      <c r="K280" s="2">
        <f t="shared" si="31"/>
        <v>1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25">
      <c r="A281" s="121">
        <f t="shared" si="28"/>
        <v>272</v>
      </c>
      <c r="B281" s="122" t="s">
        <v>324</v>
      </c>
      <c r="C281" s="123"/>
      <c r="D281" s="123"/>
      <c r="E281" s="123"/>
      <c r="F281" s="123"/>
      <c r="G281" s="123"/>
      <c r="H281" s="124"/>
      <c r="I281" s="123">
        <f t="shared" si="29"/>
        <v>0</v>
      </c>
      <c r="J281" s="123">
        <f t="shared" si="30"/>
        <v>0</v>
      </c>
      <c r="K281" s="2">
        <f t="shared" si="31"/>
        <v>1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25">
      <c r="A282" s="121">
        <f t="shared" si="28"/>
        <v>273</v>
      </c>
      <c r="B282" s="122" t="s">
        <v>1466</v>
      </c>
      <c r="C282" s="123"/>
      <c r="D282" s="123"/>
      <c r="E282" s="123"/>
      <c r="F282" s="123"/>
      <c r="G282" s="123"/>
      <c r="H282" s="124"/>
      <c r="I282" s="123">
        <f t="shared" si="29"/>
        <v>0</v>
      </c>
      <c r="J282" s="123">
        <f t="shared" si="30"/>
        <v>0</v>
      </c>
      <c r="K282" s="2">
        <f t="shared" si="31"/>
        <v>1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25">
      <c r="A283" s="121">
        <f t="shared" si="28"/>
        <v>274</v>
      </c>
      <c r="B283" s="122" t="s">
        <v>1467</v>
      </c>
      <c r="C283" s="123"/>
      <c r="D283" s="123"/>
      <c r="E283" s="123"/>
      <c r="F283" s="123"/>
      <c r="G283" s="123"/>
      <c r="H283" s="124"/>
      <c r="I283" s="123">
        <f t="shared" si="29"/>
        <v>0</v>
      </c>
      <c r="J283" s="123">
        <f t="shared" si="30"/>
        <v>0</v>
      </c>
      <c r="K283" s="2">
        <f t="shared" si="31"/>
        <v>1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25">
      <c r="A284" s="121">
        <f t="shared" si="28"/>
        <v>275</v>
      </c>
      <c r="B284" s="122" t="s">
        <v>1468</v>
      </c>
      <c r="C284" s="123"/>
      <c r="D284" s="123"/>
      <c r="E284" s="123"/>
      <c r="F284" s="123"/>
      <c r="G284" s="123"/>
      <c r="H284" s="124"/>
      <c r="I284" s="123">
        <f t="shared" si="29"/>
        <v>0</v>
      </c>
      <c r="J284" s="123">
        <f t="shared" si="30"/>
        <v>0</v>
      </c>
      <c r="K284" s="2">
        <f t="shared" si="31"/>
        <v>1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25">
      <c r="A285" s="121">
        <f t="shared" si="28"/>
        <v>276</v>
      </c>
      <c r="B285" s="122" t="s">
        <v>1469</v>
      </c>
      <c r="C285" s="123"/>
      <c r="D285" s="123"/>
      <c r="E285" s="123"/>
      <c r="F285" s="123"/>
      <c r="G285" s="123"/>
      <c r="H285" s="124"/>
      <c r="I285" s="123">
        <f t="shared" si="29"/>
        <v>0</v>
      </c>
      <c r="J285" s="123">
        <f t="shared" si="30"/>
        <v>0</v>
      </c>
      <c r="K285" s="2">
        <f t="shared" si="31"/>
        <v>1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25">
      <c r="A286" s="121">
        <f t="shared" si="28"/>
        <v>277</v>
      </c>
      <c r="B286" s="122" t="s">
        <v>1470</v>
      </c>
      <c r="C286" s="123"/>
      <c r="D286" s="123"/>
      <c r="E286" s="123"/>
      <c r="F286" s="123"/>
      <c r="G286" s="123"/>
      <c r="H286" s="124"/>
      <c r="I286" s="123">
        <f t="shared" si="29"/>
        <v>0</v>
      </c>
      <c r="J286" s="123">
        <f t="shared" si="30"/>
        <v>0</v>
      </c>
      <c r="K286" s="2">
        <f t="shared" si="31"/>
        <v>1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25">
      <c r="A287" s="121">
        <f t="shared" si="28"/>
        <v>278</v>
      </c>
      <c r="B287" s="122" t="s">
        <v>1471</v>
      </c>
      <c r="C287" s="123"/>
      <c r="D287" s="123"/>
      <c r="E287" s="123"/>
      <c r="F287" s="123"/>
      <c r="G287" s="123"/>
      <c r="H287" s="124"/>
      <c r="I287" s="123">
        <f t="shared" si="29"/>
        <v>0</v>
      </c>
      <c r="J287" s="123">
        <f t="shared" si="30"/>
        <v>0</v>
      </c>
      <c r="K287" s="2">
        <f t="shared" si="31"/>
        <v>1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25">
      <c r="A288" s="121">
        <f t="shared" si="28"/>
        <v>279</v>
      </c>
      <c r="B288" s="122" t="s">
        <v>1472</v>
      </c>
      <c r="C288" s="123"/>
      <c r="D288" s="123"/>
      <c r="E288" s="123"/>
      <c r="F288" s="123"/>
      <c r="G288" s="123"/>
      <c r="H288" s="124"/>
      <c r="I288" s="123">
        <f t="shared" si="29"/>
        <v>0</v>
      </c>
      <c r="J288" s="123">
        <f t="shared" si="30"/>
        <v>0</v>
      </c>
      <c r="K288" s="2">
        <f t="shared" si="31"/>
        <v>1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25">
      <c r="A289" s="121">
        <f t="shared" si="28"/>
        <v>280</v>
      </c>
      <c r="B289" s="122" t="s">
        <v>1473</v>
      </c>
      <c r="C289" s="123"/>
      <c r="D289" s="123"/>
      <c r="E289" s="123"/>
      <c r="F289" s="123"/>
      <c r="G289" s="123"/>
      <c r="H289" s="124"/>
      <c r="I289" s="123">
        <f t="shared" si="29"/>
        <v>0</v>
      </c>
      <c r="J289" s="123">
        <f t="shared" si="30"/>
        <v>0</v>
      </c>
      <c r="K289" s="2">
        <f t="shared" si="31"/>
        <v>1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25">
      <c r="A290" s="121">
        <f t="shared" si="28"/>
        <v>281</v>
      </c>
      <c r="B290" s="122" t="s">
        <v>1474</v>
      </c>
      <c r="C290" s="123"/>
      <c r="D290" s="123"/>
      <c r="E290" s="123"/>
      <c r="F290" s="123"/>
      <c r="G290" s="123"/>
      <c r="H290" s="124"/>
      <c r="I290" s="123">
        <f t="shared" si="29"/>
        <v>0</v>
      </c>
      <c r="J290" s="123">
        <f t="shared" si="30"/>
        <v>0</v>
      </c>
      <c r="K290" s="2">
        <f t="shared" si="31"/>
        <v>1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25">
      <c r="A291" s="121">
        <f t="shared" si="28"/>
        <v>282</v>
      </c>
      <c r="B291" s="122" t="s">
        <v>1475</v>
      </c>
      <c r="C291" s="123"/>
      <c r="D291" s="123"/>
      <c r="E291" s="123"/>
      <c r="F291" s="123"/>
      <c r="G291" s="123"/>
      <c r="H291" s="124"/>
      <c r="I291" s="123">
        <f t="shared" si="29"/>
        <v>0</v>
      </c>
      <c r="J291" s="123">
        <f t="shared" si="30"/>
        <v>0</v>
      </c>
      <c r="K291" s="2">
        <f t="shared" si="31"/>
        <v>1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25">
      <c r="A292" s="121">
        <f t="shared" si="28"/>
        <v>283</v>
      </c>
      <c r="B292" s="122" t="s">
        <v>1476</v>
      </c>
      <c r="C292" s="123"/>
      <c r="D292" s="123"/>
      <c r="E292" s="123"/>
      <c r="F292" s="123"/>
      <c r="G292" s="123"/>
      <c r="H292" s="124"/>
      <c r="I292" s="123">
        <f t="shared" si="29"/>
        <v>0</v>
      </c>
      <c r="J292" s="123">
        <f t="shared" si="30"/>
        <v>0</v>
      </c>
      <c r="K292" s="2">
        <f t="shared" si="31"/>
        <v>1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25">
      <c r="A293" s="121">
        <f t="shared" si="28"/>
        <v>284</v>
      </c>
      <c r="B293" s="122" t="s">
        <v>1477</v>
      </c>
      <c r="C293" s="123"/>
      <c r="D293" s="123"/>
      <c r="E293" s="123"/>
      <c r="F293" s="123"/>
      <c r="G293" s="123"/>
      <c r="H293" s="124"/>
      <c r="I293" s="123">
        <f t="shared" si="29"/>
        <v>0</v>
      </c>
      <c r="J293" s="123">
        <f t="shared" si="30"/>
        <v>0</v>
      </c>
      <c r="K293" s="2">
        <f t="shared" si="31"/>
        <v>1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25">
      <c r="A294" s="121">
        <f t="shared" si="28"/>
        <v>285</v>
      </c>
      <c r="B294" s="122" t="s">
        <v>1478</v>
      </c>
      <c r="C294" s="123"/>
      <c r="D294" s="123"/>
      <c r="E294" s="123"/>
      <c r="F294" s="123"/>
      <c r="G294" s="123"/>
      <c r="H294" s="124"/>
      <c r="I294" s="123">
        <f t="shared" si="29"/>
        <v>0</v>
      </c>
      <c r="J294" s="123">
        <f t="shared" si="30"/>
        <v>0</v>
      </c>
      <c r="K294" s="2">
        <f t="shared" si="31"/>
        <v>1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25">
      <c r="A295" s="121">
        <f t="shared" si="28"/>
        <v>286</v>
      </c>
      <c r="B295" s="122" t="s">
        <v>1479</v>
      </c>
      <c r="C295" s="123"/>
      <c r="D295" s="123"/>
      <c r="E295" s="123"/>
      <c r="F295" s="123"/>
      <c r="G295" s="123"/>
      <c r="H295" s="124"/>
      <c r="I295" s="123">
        <f t="shared" si="29"/>
        <v>0</v>
      </c>
      <c r="J295" s="123">
        <f t="shared" si="30"/>
        <v>0</v>
      </c>
      <c r="K295" s="2">
        <f t="shared" si="31"/>
        <v>1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25">
      <c r="A296" s="121">
        <f t="shared" si="28"/>
        <v>287</v>
      </c>
      <c r="B296" s="122" t="s">
        <v>1480</v>
      </c>
      <c r="C296" s="123"/>
      <c r="D296" s="123"/>
      <c r="E296" s="123"/>
      <c r="F296" s="123"/>
      <c r="G296" s="123"/>
      <c r="H296" s="124"/>
      <c r="I296" s="123">
        <f t="shared" si="29"/>
        <v>0</v>
      </c>
      <c r="J296" s="123">
        <f t="shared" si="30"/>
        <v>0</v>
      </c>
      <c r="K296" s="2">
        <f t="shared" si="31"/>
        <v>1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25">
      <c r="A297" s="121">
        <f t="shared" si="28"/>
        <v>288</v>
      </c>
      <c r="B297" s="122" t="s">
        <v>1481</v>
      </c>
      <c r="C297" s="123"/>
      <c r="D297" s="123"/>
      <c r="E297" s="123"/>
      <c r="F297" s="123"/>
      <c r="G297" s="123"/>
      <c r="H297" s="124"/>
      <c r="I297" s="123">
        <f t="shared" si="29"/>
        <v>0</v>
      </c>
      <c r="J297" s="123">
        <f t="shared" si="30"/>
        <v>0</v>
      </c>
      <c r="K297" s="2">
        <f t="shared" si="31"/>
        <v>1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25">
      <c r="A298" s="121">
        <f t="shared" si="28"/>
        <v>289</v>
      </c>
      <c r="B298" s="122" t="s">
        <v>1482</v>
      </c>
      <c r="C298" s="123"/>
      <c r="D298" s="123"/>
      <c r="E298" s="123"/>
      <c r="F298" s="123"/>
      <c r="G298" s="123"/>
      <c r="H298" s="124"/>
      <c r="I298" s="123">
        <f t="shared" si="29"/>
        <v>0</v>
      </c>
      <c r="J298" s="123">
        <f t="shared" si="30"/>
        <v>0</v>
      </c>
      <c r="K298" s="2">
        <f t="shared" si="31"/>
        <v>1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25">
      <c r="A299" s="121">
        <f t="shared" si="28"/>
        <v>290</v>
      </c>
      <c r="B299" s="122" t="s">
        <v>1483</v>
      </c>
      <c r="C299" s="123"/>
      <c r="D299" s="123"/>
      <c r="E299" s="123"/>
      <c r="F299" s="123"/>
      <c r="G299" s="123"/>
      <c r="H299" s="124"/>
      <c r="I299" s="123">
        <f t="shared" si="29"/>
        <v>0</v>
      </c>
      <c r="J299" s="123">
        <f t="shared" si="30"/>
        <v>0</v>
      </c>
      <c r="K299" s="2">
        <f t="shared" si="31"/>
        <v>1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25">
      <c r="A300" s="121">
        <f t="shared" si="28"/>
        <v>291</v>
      </c>
      <c r="B300" s="122" t="s">
        <v>1484</v>
      </c>
      <c r="C300" s="123"/>
      <c r="D300" s="123"/>
      <c r="E300" s="123"/>
      <c r="F300" s="123"/>
      <c r="G300" s="123"/>
      <c r="H300" s="124"/>
      <c r="I300" s="123">
        <f t="shared" si="29"/>
        <v>0</v>
      </c>
      <c r="J300" s="123">
        <f t="shared" si="30"/>
        <v>0</v>
      </c>
      <c r="K300" s="2">
        <f t="shared" si="31"/>
        <v>1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25">
      <c r="A301" s="121">
        <f t="shared" si="28"/>
        <v>292</v>
      </c>
      <c r="B301" s="122" t="s">
        <v>1485</v>
      </c>
      <c r="C301" s="123"/>
      <c r="D301" s="123"/>
      <c r="E301" s="123"/>
      <c r="F301" s="123"/>
      <c r="G301" s="123"/>
      <c r="H301" s="124"/>
      <c r="I301" s="123">
        <f t="shared" si="29"/>
        <v>0</v>
      </c>
      <c r="J301" s="123">
        <f t="shared" si="30"/>
        <v>0</v>
      </c>
      <c r="K301" s="2">
        <f t="shared" si="31"/>
        <v>1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25">
      <c r="A302" s="121">
        <f t="shared" si="28"/>
        <v>293</v>
      </c>
      <c r="B302" s="122" t="s">
        <v>1486</v>
      </c>
      <c r="C302" s="123"/>
      <c r="D302" s="123"/>
      <c r="E302" s="123"/>
      <c r="F302" s="123"/>
      <c r="G302" s="123"/>
      <c r="H302" s="124"/>
      <c r="I302" s="123">
        <f t="shared" si="29"/>
        <v>0</v>
      </c>
      <c r="J302" s="123">
        <f t="shared" si="30"/>
        <v>0</v>
      </c>
      <c r="K302" s="2">
        <f t="shared" si="31"/>
        <v>1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25">
      <c r="A303" s="121">
        <f t="shared" si="28"/>
        <v>294</v>
      </c>
      <c r="B303" s="122" t="s">
        <v>1487</v>
      </c>
      <c r="C303" s="123"/>
      <c r="D303" s="123"/>
      <c r="E303" s="123"/>
      <c r="F303" s="123"/>
      <c r="G303" s="123"/>
      <c r="H303" s="124"/>
      <c r="I303" s="123">
        <f t="shared" si="29"/>
        <v>0</v>
      </c>
      <c r="J303" s="123">
        <f t="shared" si="30"/>
        <v>0</v>
      </c>
      <c r="K303" s="2">
        <f t="shared" si="31"/>
        <v>1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25">
      <c r="A304" s="121">
        <f t="shared" si="28"/>
        <v>295</v>
      </c>
      <c r="B304" s="122" t="s">
        <v>1488</v>
      </c>
      <c r="C304" s="123"/>
      <c r="D304" s="123"/>
      <c r="E304" s="123"/>
      <c r="F304" s="123"/>
      <c r="G304" s="123"/>
      <c r="H304" s="124"/>
      <c r="I304" s="123">
        <f t="shared" si="29"/>
        <v>0</v>
      </c>
      <c r="J304" s="123">
        <f t="shared" si="30"/>
        <v>0</v>
      </c>
      <c r="K304" s="2">
        <f t="shared" si="31"/>
        <v>1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25">
      <c r="A305" s="121">
        <f t="shared" si="28"/>
        <v>296</v>
      </c>
      <c r="B305" s="122" t="s">
        <v>1489</v>
      </c>
      <c r="C305" s="123"/>
      <c r="D305" s="123"/>
      <c r="E305" s="123"/>
      <c r="F305" s="123"/>
      <c r="G305" s="123"/>
      <c r="H305" s="124"/>
      <c r="I305" s="123">
        <f t="shared" si="29"/>
        <v>0</v>
      </c>
      <c r="J305" s="123">
        <f t="shared" si="30"/>
        <v>0</v>
      </c>
      <c r="K305" s="2">
        <f t="shared" si="31"/>
        <v>1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25">
      <c r="A306" s="121">
        <f t="shared" si="28"/>
        <v>297</v>
      </c>
      <c r="B306" s="122" t="s">
        <v>1490</v>
      </c>
      <c r="C306" s="123"/>
      <c r="D306" s="123"/>
      <c r="E306" s="123"/>
      <c r="F306" s="123"/>
      <c r="G306" s="123"/>
      <c r="H306" s="124"/>
      <c r="I306" s="123">
        <f t="shared" si="29"/>
        <v>0</v>
      </c>
      <c r="J306" s="123">
        <f t="shared" si="30"/>
        <v>0</v>
      </c>
      <c r="K306" s="2">
        <f t="shared" si="31"/>
        <v>1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25">
      <c r="A307" s="121">
        <f t="shared" si="28"/>
        <v>298</v>
      </c>
      <c r="B307" s="122" t="s">
        <v>1491</v>
      </c>
      <c r="C307" s="123"/>
      <c r="D307" s="123"/>
      <c r="E307" s="123"/>
      <c r="F307" s="123"/>
      <c r="G307" s="123"/>
      <c r="H307" s="124"/>
      <c r="I307" s="123">
        <f t="shared" si="29"/>
        <v>0</v>
      </c>
      <c r="J307" s="123">
        <f t="shared" si="30"/>
        <v>0</v>
      </c>
      <c r="K307" s="2">
        <f t="shared" si="31"/>
        <v>1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25">
      <c r="A308" s="121">
        <f t="shared" si="28"/>
        <v>299</v>
      </c>
      <c r="B308" s="122" t="s">
        <v>1492</v>
      </c>
      <c r="C308" s="123"/>
      <c r="D308" s="123"/>
      <c r="E308" s="123"/>
      <c r="F308" s="123"/>
      <c r="G308" s="123"/>
      <c r="H308" s="124"/>
      <c r="I308" s="123">
        <f t="shared" si="29"/>
        <v>0</v>
      </c>
      <c r="J308" s="123">
        <f t="shared" si="30"/>
        <v>0</v>
      </c>
      <c r="K308" s="2">
        <f t="shared" si="31"/>
        <v>1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25">
      <c r="A309" s="121">
        <f t="shared" si="28"/>
        <v>300</v>
      </c>
      <c r="B309" s="122" t="s">
        <v>1493</v>
      </c>
      <c r="C309" s="123"/>
      <c r="D309" s="123"/>
      <c r="E309" s="123"/>
      <c r="F309" s="123"/>
      <c r="G309" s="123"/>
      <c r="H309" s="124"/>
      <c r="I309" s="123">
        <f t="shared" si="29"/>
        <v>0</v>
      </c>
      <c r="J309" s="123">
        <f t="shared" si="30"/>
        <v>0</v>
      </c>
      <c r="K309" s="2">
        <f t="shared" si="31"/>
        <v>1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x14ac:dyDescent="0.25">
      <c r="A310" s="121">
        <f t="shared" si="28"/>
        <v>301</v>
      </c>
      <c r="B310" s="122" t="s">
        <v>1494</v>
      </c>
      <c r="C310" s="123"/>
      <c r="D310" s="123"/>
      <c r="E310" s="123"/>
      <c r="F310" s="123"/>
      <c r="G310" s="123"/>
      <c r="H310" s="124"/>
      <c r="I310" s="123">
        <f t="shared" si="29"/>
        <v>0</v>
      </c>
      <c r="J310" s="123">
        <f t="shared" si="30"/>
        <v>0</v>
      </c>
      <c r="K310" s="2">
        <f t="shared" si="31"/>
        <v>1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x14ac:dyDescent="0.25">
      <c r="A311" s="121">
        <f t="shared" si="28"/>
        <v>302</v>
      </c>
      <c r="B311" s="122" t="s">
        <v>1495</v>
      </c>
      <c r="C311" s="123"/>
      <c r="D311" s="123"/>
      <c r="E311" s="123"/>
      <c r="F311" s="123"/>
      <c r="G311" s="123"/>
      <c r="H311" s="124"/>
      <c r="I311" s="123">
        <f t="shared" si="29"/>
        <v>0</v>
      </c>
      <c r="J311" s="123">
        <f t="shared" si="30"/>
        <v>0</v>
      </c>
      <c r="K311" s="2">
        <f t="shared" si="31"/>
        <v>1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x14ac:dyDescent="0.25">
      <c r="A312" s="121">
        <f t="shared" si="28"/>
        <v>303</v>
      </c>
      <c r="B312" s="122" t="s">
        <v>1496</v>
      </c>
      <c r="C312" s="123"/>
      <c r="D312" s="123"/>
      <c r="E312" s="123"/>
      <c r="F312" s="123"/>
      <c r="G312" s="123"/>
      <c r="H312" s="124"/>
      <c r="I312" s="123">
        <f t="shared" si="29"/>
        <v>0</v>
      </c>
      <c r="J312" s="123">
        <f t="shared" si="30"/>
        <v>0</v>
      </c>
      <c r="K312" s="2">
        <f t="shared" si="31"/>
        <v>1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x14ac:dyDescent="0.25">
      <c r="A313" s="121">
        <f t="shared" si="28"/>
        <v>304</v>
      </c>
      <c r="B313" s="122" t="s">
        <v>1497</v>
      </c>
      <c r="C313" s="123"/>
      <c r="D313" s="123"/>
      <c r="E313" s="123"/>
      <c r="F313" s="123"/>
      <c r="G313" s="123"/>
      <c r="H313" s="124"/>
      <c r="I313" s="123">
        <f t="shared" si="29"/>
        <v>0</v>
      </c>
      <c r="J313" s="123">
        <f t="shared" si="30"/>
        <v>0</v>
      </c>
      <c r="K313" s="2">
        <f t="shared" si="31"/>
        <v>1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x14ac:dyDescent="0.25">
      <c r="A314" s="121">
        <f t="shared" si="28"/>
        <v>305</v>
      </c>
      <c r="B314" s="122" t="s">
        <v>1498</v>
      </c>
      <c r="C314" s="123"/>
      <c r="D314" s="123"/>
      <c r="E314" s="123"/>
      <c r="F314" s="123"/>
      <c r="G314" s="123"/>
      <c r="H314" s="124"/>
      <c r="I314" s="123">
        <f t="shared" si="29"/>
        <v>0</v>
      </c>
      <c r="J314" s="123">
        <f t="shared" si="30"/>
        <v>0</v>
      </c>
      <c r="K314" s="2">
        <f t="shared" si="31"/>
        <v>1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x14ac:dyDescent="0.25">
      <c r="A315" s="121">
        <f t="shared" si="28"/>
        <v>306</v>
      </c>
      <c r="B315" s="122" t="s">
        <v>1499</v>
      </c>
      <c r="C315" s="123"/>
      <c r="D315" s="123"/>
      <c r="E315" s="123"/>
      <c r="F315" s="123"/>
      <c r="G315" s="123"/>
      <c r="H315" s="124"/>
      <c r="I315" s="123">
        <f t="shared" si="29"/>
        <v>0</v>
      </c>
      <c r="J315" s="123">
        <f t="shared" si="30"/>
        <v>0</v>
      </c>
      <c r="K315" s="2">
        <f t="shared" si="31"/>
        <v>1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x14ac:dyDescent="0.25">
      <c r="A316" s="121">
        <f t="shared" si="28"/>
        <v>307</v>
      </c>
      <c r="B316" s="122" t="s">
        <v>1500</v>
      </c>
      <c r="C316" s="123"/>
      <c r="D316" s="123"/>
      <c r="E316" s="123"/>
      <c r="F316" s="123"/>
      <c r="G316" s="123"/>
      <c r="H316" s="124"/>
      <c r="I316" s="123">
        <f t="shared" si="29"/>
        <v>0</v>
      </c>
      <c r="J316" s="123">
        <f t="shared" si="30"/>
        <v>0</v>
      </c>
      <c r="K316" s="2">
        <f t="shared" si="31"/>
        <v>1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x14ac:dyDescent="0.25">
      <c r="A317" s="121">
        <f t="shared" si="28"/>
        <v>308</v>
      </c>
      <c r="B317" s="122" t="s">
        <v>1501</v>
      </c>
      <c r="C317" s="123"/>
      <c r="D317" s="123"/>
      <c r="E317" s="123"/>
      <c r="F317" s="123"/>
      <c r="G317" s="123"/>
      <c r="H317" s="124"/>
      <c r="I317" s="123">
        <f t="shared" si="29"/>
        <v>0</v>
      </c>
      <c r="J317" s="123">
        <f t="shared" si="30"/>
        <v>0</v>
      </c>
      <c r="K317" s="2">
        <f t="shared" si="31"/>
        <v>1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x14ac:dyDescent="0.25">
      <c r="A318" s="121">
        <f t="shared" si="28"/>
        <v>309</v>
      </c>
      <c r="B318" s="122" t="s">
        <v>1502</v>
      </c>
      <c r="C318" s="123"/>
      <c r="D318" s="123"/>
      <c r="E318" s="123"/>
      <c r="F318" s="123"/>
      <c r="G318" s="123"/>
      <c r="H318" s="124"/>
      <c r="I318" s="123">
        <f t="shared" si="29"/>
        <v>0</v>
      </c>
      <c r="J318" s="123">
        <f t="shared" si="30"/>
        <v>0</v>
      </c>
      <c r="K318" s="2">
        <f t="shared" si="31"/>
        <v>1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x14ac:dyDescent="0.25">
      <c r="A319" s="121">
        <f t="shared" si="28"/>
        <v>310</v>
      </c>
      <c r="B319" s="122" t="s">
        <v>1503</v>
      </c>
      <c r="C319" s="123"/>
      <c r="D319" s="123"/>
      <c r="E319" s="123"/>
      <c r="F319" s="123"/>
      <c r="G319" s="123"/>
      <c r="H319" s="124"/>
      <c r="I319" s="123">
        <f t="shared" si="29"/>
        <v>0</v>
      </c>
      <c r="J319" s="123">
        <f t="shared" si="30"/>
        <v>0</v>
      </c>
      <c r="K319" s="2">
        <f t="shared" si="31"/>
        <v>1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x14ac:dyDescent="0.25">
      <c r="A320" s="121">
        <f t="shared" si="28"/>
        <v>311</v>
      </c>
      <c r="B320" s="122" t="s">
        <v>1504</v>
      </c>
      <c r="C320" s="123"/>
      <c r="D320" s="123"/>
      <c r="E320" s="123"/>
      <c r="F320" s="123"/>
      <c r="G320" s="123"/>
      <c r="H320" s="124"/>
      <c r="I320" s="123">
        <f t="shared" si="29"/>
        <v>0</v>
      </c>
      <c r="J320" s="123">
        <f t="shared" si="30"/>
        <v>0</v>
      </c>
      <c r="K320" s="2">
        <f t="shared" si="31"/>
        <v>1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x14ac:dyDescent="0.25">
      <c r="A321" s="121">
        <f t="shared" si="28"/>
        <v>312</v>
      </c>
      <c r="B321" s="122" t="s">
        <v>1505</v>
      </c>
      <c r="C321" s="123"/>
      <c r="D321" s="123"/>
      <c r="E321" s="123"/>
      <c r="F321" s="123"/>
      <c r="G321" s="123"/>
      <c r="H321" s="124"/>
      <c r="I321" s="123">
        <f t="shared" si="29"/>
        <v>0</v>
      </c>
      <c r="J321" s="123">
        <f t="shared" si="30"/>
        <v>0</v>
      </c>
      <c r="K321" s="2">
        <f t="shared" si="31"/>
        <v>1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x14ac:dyDescent="0.25">
      <c r="A322" s="121">
        <f t="shared" si="28"/>
        <v>313</v>
      </c>
      <c r="B322" s="122" t="s">
        <v>1506</v>
      </c>
      <c r="C322" s="123"/>
      <c r="D322" s="123"/>
      <c r="E322" s="123"/>
      <c r="F322" s="123"/>
      <c r="G322" s="123"/>
      <c r="H322" s="124"/>
      <c r="I322" s="123">
        <f t="shared" si="29"/>
        <v>0</v>
      </c>
      <c r="J322" s="123">
        <f t="shared" si="30"/>
        <v>0</v>
      </c>
      <c r="K322" s="2">
        <f t="shared" si="31"/>
        <v>1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x14ac:dyDescent="0.25">
      <c r="A323" s="121">
        <f t="shared" si="28"/>
        <v>314</v>
      </c>
      <c r="B323" s="122" t="s">
        <v>1507</v>
      </c>
      <c r="C323" s="123"/>
      <c r="D323" s="123"/>
      <c r="E323" s="123"/>
      <c r="F323" s="123"/>
      <c r="G323" s="123"/>
      <c r="H323" s="124"/>
      <c r="I323" s="123">
        <f t="shared" si="29"/>
        <v>0</v>
      </c>
      <c r="J323" s="123">
        <f t="shared" si="30"/>
        <v>0</v>
      </c>
      <c r="K323" s="2">
        <f t="shared" si="31"/>
        <v>1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x14ac:dyDescent="0.25">
      <c r="A324" s="121">
        <f t="shared" si="28"/>
        <v>315</v>
      </c>
      <c r="B324" s="122" t="s">
        <v>1508</v>
      </c>
      <c r="C324" s="123"/>
      <c r="D324" s="123"/>
      <c r="E324" s="123"/>
      <c r="F324" s="123"/>
      <c r="G324" s="123"/>
      <c r="H324" s="124"/>
      <c r="I324" s="123">
        <f t="shared" si="29"/>
        <v>0</v>
      </c>
      <c r="J324" s="123">
        <f t="shared" si="30"/>
        <v>0</v>
      </c>
      <c r="K324" s="2">
        <f t="shared" si="31"/>
        <v>1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x14ac:dyDescent="0.25">
      <c r="A325" s="121">
        <f t="shared" si="28"/>
        <v>316</v>
      </c>
      <c r="B325" s="122" t="s">
        <v>1509</v>
      </c>
      <c r="C325" s="123"/>
      <c r="D325" s="123"/>
      <c r="E325" s="123"/>
      <c r="F325" s="123"/>
      <c r="G325" s="123"/>
      <c r="H325" s="124"/>
      <c r="I325" s="123">
        <f t="shared" si="29"/>
        <v>0</v>
      </c>
      <c r="J325" s="123">
        <f t="shared" si="30"/>
        <v>0</v>
      </c>
      <c r="K325" s="2">
        <f t="shared" si="31"/>
        <v>1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x14ac:dyDescent="0.25">
      <c r="A326" s="121">
        <f t="shared" si="28"/>
        <v>317</v>
      </c>
      <c r="B326" s="122" t="s">
        <v>1510</v>
      </c>
      <c r="C326" s="123"/>
      <c r="D326" s="123"/>
      <c r="E326" s="123"/>
      <c r="F326" s="123"/>
      <c r="G326" s="123"/>
      <c r="H326" s="124"/>
      <c r="I326" s="123">
        <f t="shared" si="29"/>
        <v>0</v>
      </c>
      <c r="J326" s="123">
        <f t="shared" si="30"/>
        <v>0</v>
      </c>
      <c r="K326" s="2">
        <f t="shared" si="31"/>
        <v>1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x14ac:dyDescent="0.25">
      <c r="A327" s="121">
        <f t="shared" si="28"/>
        <v>318</v>
      </c>
      <c r="B327" s="122" t="s">
        <v>1511</v>
      </c>
      <c r="C327" s="123"/>
      <c r="D327" s="123"/>
      <c r="E327" s="123"/>
      <c r="F327" s="123"/>
      <c r="G327" s="123"/>
      <c r="H327" s="124"/>
      <c r="I327" s="123">
        <f t="shared" si="29"/>
        <v>0</v>
      </c>
      <c r="J327" s="123">
        <f t="shared" si="30"/>
        <v>0</v>
      </c>
      <c r="K327" s="2">
        <f t="shared" si="31"/>
        <v>1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x14ac:dyDescent="0.25">
      <c r="A328" s="121">
        <f t="shared" si="28"/>
        <v>319</v>
      </c>
      <c r="B328" s="122" t="s">
        <v>1512</v>
      </c>
      <c r="C328" s="123"/>
      <c r="D328" s="123"/>
      <c r="E328" s="123"/>
      <c r="F328" s="123"/>
      <c r="G328" s="123"/>
      <c r="H328" s="124"/>
      <c r="I328" s="123">
        <f t="shared" si="29"/>
        <v>0</v>
      </c>
      <c r="J328" s="123">
        <f t="shared" si="30"/>
        <v>0</v>
      </c>
      <c r="K328" s="2">
        <f t="shared" si="31"/>
        <v>1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x14ac:dyDescent="0.25">
      <c r="A329" s="121">
        <f t="shared" si="28"/>
        <v>320</v>
      </c>
      <c r="B329" s="122" t="s">
        <v>1513</v>
      </c>
      <c r="C329" s="123"/>
      <c r="D329" s="123"/>
      <c r="E329" s="123"/>
      <c r="F329" s="123"/>
      <c r="G329" s="123"/>
      <c r="H329" s="124"/>
      <c r="I329" s="123">
        <f t="shared" si="29"/>
        <v>0</v>
      </c>
      <c r="J329" s="123">
        <f t="shared" si="30"/>
        <v>0</v>
      </c>
      <c r="K329" s="2">
        <f t="shared" si="31"/>
        <v>1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x14ac:dyDescent="0.25">
      <c r="A330" s="121">
        <f t="shared" si="28"/>
        <v>321</v>
      </c>
      <c r="B330" s="122" t="s">
        <v>1514</v>
      </c>
      <c r="C330" s="123"/>
      <c r="D330" s="123"/>
      <c r="E330" s="123"/>
      <c r="F330" s="123"/>
      <c r="G330" s="123"/>
      <c r="H330" s="124"/>
      <c r="I330" s="123">
        <f t="shared" si="29"/>
        <v>0</v>
      </c>
      <c r="J330" s="123">
        <f t="shared" si="30"/>
        <v>0</v>
      </c>
      <c r="K330" s="2">
        <f t="shared" si="31"/>
        <v>1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x14ac:dyDescent="0.25">
      <c r="A331" s="121">
        <f t="shared" ref="A331:A394" si="32">ROW(A331)-9</f>
        <v>322</v>
      </c>
      <c r="B331" s="122" t="s">
        <v>1515</v>
      </c>
      <c r="C331" s="123"/>
      <c r="D331" s="123"/>
      <c r="E331" s="123"/>
      <c r="F331" s="123"/>
      <c r="G331" s="123"/>
      <c r="H331" s="124"/>
      <c r="I331" s="123">
        <f t="shared" ref="I331:I394" si="33">SUM(C331:E331)</f>
        <v>0</v>
      </c>
      <c r="J331" s="123">
        <f t="shared" ref="J331:J394" si="34">SUM(F331:H331)</f>
        <v>0</v>
      </c>
      <c r="K331" s="2">
        <f t="shared" ref="K331:K394" si="35">IF(B331="",0,IF(COUNTBLANK(C331:H331)=6,1,0))</f>
        <v>1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x14ac:dyDescent="0.25">
      <c r="A332" s="121">
        <f t="shared" si="32"/>
        <v>323</v>
      </c>
      <c r="B332" s="122" t="s">
        <v>1516</v>
      </c>
      <c r="C332" s="123"/>
      <c r="D332" s="123"/>
      <c r="E332" s="123"/>
      <c r="F332" s="123"/>
      <c r="G332" s="123"/>
      <c r="H332" s="124"/>
      <c r="I332" s="123">
        <f t="shared" si="33"/>
        <v>0</v>
      </c>
      <c r="J332" s="123">
        <f t="shared" si="34"/>
        <v>0</v>
      </c>
      <c r="K332" s="2">
        <f t="shared" si="35"/>
        <v>1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x14ac:dyDescent="0.25">
      <c r="A333" s="121">
        <f t="shared" si="32"/>
        <v>324</v>
      </c>
      <c r="B333" s="122" t="s">
        <v>1517</v>
      </c>
      <c r="C333" s="123"/>
      <c r="D333" s="123"/>
      <c r="E333" s="123"/>
      <c r="F333" s="123"/>
      <c r="G333" s="123"/>
      <c r="H333" s="124"/>
      <c r="I333" s="123">
        <f t="shared" si="33"/>
        <v>0</v>
      </c>
      <c r="J333" s="123">
        <f t="shared" si="34"/>
        <v>0</v>
      </c>
      <c r="K333" s="2">
        <f t="shared" si="35"/>
        <v>1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x14ac:dyDescent="0.25">
      <c r="A334" s="121">
        <f t="shared" si="32"/>
        <v>325</v>
      </c>
      <c r="B334" s="122" t="s">
        <v>1518</v>
      </c>
      <c r="C334" s="123"/>
      <c r="D334" s="123"/>
      <c r="E334" s="123"/>
      <c r="F334" s="123"/>
      <c r="G334" s="123"/>
      <c r="H334" s="124"/>
      <c r="I334" s="123">
        <f t="shared" si="33"/>
        <v>0</v>
      </c>
      <c r="J334" s="123">
        <f t="shared" si="34"/>
        <v>0</v>
      </c>
      <c r="K334" s="2">
        <f t="shared" si="35"/>
        <v>1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x14ac:dyDescent="0.25">
      <c r="A335" s="121">
        <f t="shared" si="32"/>
        <v>326</v>
      </c>
      <c r="B335" s="122" t="s">
        <v>1519</v>
      </c>
      <c r="C335" s="123"/>
      <c r="D335" s="123"/>
      <c r="E335" s="123"/>
      <c r="F335" s="123"/>
      <c r="G335" s="123"/>
      <c r="H335" s="124"/>
      <c r="I335" s="123">
        <f t="shared" si="33"/>
        <v>0</v>
      </c>
      <c r="J335" s="123">
        <f t="shared" si="34"/>
        <v>0</v>
      </c>
      <c r="K335" s="2">
        <f t="shared" si="35"/>
        <v>1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x14ac:dyDescent="0.25">
      <c r="A336" s="121">
        <f t="shared" si="32"/>
        <v>327</v>
      </c>
      <c r="B336" s="122" t="s">
        <v>1520</v>
      </c>
      <c r="C336" s="123"/>
      <c r="D336" s="123"/>
      <c r="E336" s="123"/>
      <c r="F336" s="123"/>
      <c r="G336" s="123"/>
      <c r="H336" s="124"/>
      <c r="I336" s="123">
        <f t="shared" si="33"/>
        <v>0</v>
      </c>
      <c r="J336" s="123">
        <f t="shared" si="34"/>
        <v>0</v>
      </c>
      <c r="K336" s="2">
        <f t="shared" si="35"/>
        <v>1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x14ac:dyDescent="0.25">
      <c r="A337" s="121">
        <f t="shared" si="32"/>
        <v>328</v>
      </c>
      <c r="B337" s="122" t="s">
        <v>1521</v>
      </c>
      <c r="C337" s="123"/>
      <c r="D337" s="123"/>
      <c r="E337" s="123"/>
      <c r="F337" s="123"/>
      <c r="G337" s="123"/>
      <c r="H337" s="124"/>
      <c r="I337" s="123">
        <f t="shared" si="33"/>
        <v>0</v>
      </c>
      <c r="J337" s="123">
        <f t="shared" si="34"/>
        <v>0</v>
      </c>
      <c r="K337" s="2">
        <f t="shared" si="35"/>
        <v>1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x14ac:dyDescent="0.25">
      <c r="A338" s="121">
        <f t="shared" si="32"/>
        <v>329</v>
      </c>
      <c r="B338" s="122" t="s">
        <v>1522</v>
      </c>
      <c r="C338" s="123"/>
      <c r="D338" s="123"/>
      <c r="E338" s="123"/>
      <c r="F338" s="123"/>
      <c r="G338" s="123"/>
      <c r="H338" s="124"/>
      <c r="I338" s="123">
        <f t="shared" si="33"/>
        <v>0</v>
      </c>
      <c r="J338" s="123">
        <f t="shared" si="34"/>
        <v>0</v>
      </c>
      <c r="K338" s="2">
        <f t="shared" si="35"/>
        <v>1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x14ac:dyDescent="0.25">
      <c r="A339" s="121">
        <f t="shared" si="32"/>
        <v>330</v>
      </c>
      <c r="B339" s="122" t="s">
        <v>1523</v>
      </c>
      <c r="C339" s="123"/>
      <c r="D339" s="123"/>
      <c r="E339" s="123"/>
      <c r="F339" s="123"/>
      <c r="G339" s="123"/>
      <c r="H339" s="124"/>
      <c r="I339" s="123">
        <f t="shared" si="33"/>
        <v>0</v>
      </c>
      <c r="J339" s="123">
        <f t="shared" si="34"/>
        <v>0</v>
      </c>
      <c r="K339" s="2">
        <f t="shared" si="35"/>
        <v>1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x14ac:dyDescent="0.25">
      <c r="A340" s="121">
        <f t="shared" si="32"/>
        <v>331</v>
      </c>
      <c r="B340" s="122" t="s">
        <v>1524</v>
      </c>
      <c r="C340" s="123"/>
      <c r="D340" s="123"/>
      <c r="E340" s="123"/>
      <c r="F340" s="123"/>
      <c r="G340" s="123"/>
      <c r="H340" s="124"/>
      <c r="I340" s="123">
        <f t="shared" si="33"/>
        <v>0</v>
      </c>
      <c r="J340" s="123">
        <f t="shared" si="34"/>
        <v>0</v>
      </c>
      <c r="K340" s="2">
        <f t="shared" si="35"/>
        <v>1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x14ac:dyDescent="0.25">
      <c r="A341" s="121">
        <f t="shared" si="32"/>
        <v>332</v>
      </c>
      <c r="B341" s="122" t="s">
        <v>1525</v>
      </c>
      <c r="C341" s="123"/>
      <c r="D341" s="123"/>
      <c r="E341" s="123"/>
      <c r="F341" s="123"/>
      <c r="G341" s="123"/>
      <c r="H341" s="124"/>
      <c r="I341" s="123">
        <f t="shared" si="33"/>
        <v>0</v>
      </c>
      <c r="J341" s="123">
        <f t="shared" si="34"/>
        <v>0</v>
      </c>
      <c r="K341" s="2">
        <f t="shared" si="35"/>
        <v>1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x14ac:dyDescent="0.25">
      <c r="A342" s="121">
        <f t="shared" si="32"/>
        <v>333</v>
      </c>
      <c r="B342" s="122" t="s">
        <v>1526</v>
      </c>
      <c r="C342" s="123"/>
      <c r="D342" s="123"/>
      <c r="E342" s="123"/>
      <c r="F342" s="123"/>
      <c r="G342" s="123"/>
      <c r="H342" s="124"/>
      <c r="I342" s="123">
        <f t="shared" si="33"/>
        <v>0</v>
      </c>
      <c r="J342" s="123">
        <f t="shared" si="34"/>
        <v>0</v>
      </c>
      <c r="K342" s="2">
        <f t="shared" si="35"/>
        <v>1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x14ac:dyDescent="0.25">
      <c r="A343" s="121">
        <f t="shared" si="32"/>
        <v>334</v>
      </c>
      <c r="B343" s="122" t="s">
        <v>1527</v>
      </c>
      <c r="C343" s="123"/>
      <c r="D343" s="123"/>
      <c r="E343" s="123"/>
      <c r="F343" s="123"/>
      <c r="G343" s="123"/>
      <c r="H343" s="124"/>
      <c r="I343" s="123">
        <f t="shared" si="33"/>
        <v>0</v>
      </c>
      <c r="J343" s="123">
        <f t="shared" si="34"/>
        <v>0</v>
      </c>
      <c r="K343" s="2">
        <f t="shared" si="35"/>
        <v>1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x14ac:dyDescent="0.25">
      <c r="A344" s="121">
        <f t="shared" si="32"/>
        <v>335</v>
      </c>
      <c r="B344" s="122" t="s">
        <v>1528</v>
      </c>
      <c r="C344" s="123"/>
      <c r="D344" s="123"/>
      <c r="E344" s="123"/>
      <c r="F344" s="123"/>
      <c r="G344" s="123"/>
      <c r="H344" s="124"/>
      <c r="I344" s="123">
        <f t="shared" si="33"/>
        <v>0</v>
      </c>
      <c r="J344" s="123">
        <f t="shared" si="34"/>
        <v>0</v>
      </c>
      <c r="K344" s="2">
        <f t="shared" si="35"/>
        <v>1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x14ac:dyDescent="0.25">
      <c r="A345" s="121">
        <f t="shared" si="32"/>
        <v>336</v>
      </c>
      <c r="B345" s="122" t="s">
        <v>1529</v>
      </c>
      <c r="C345" s="123"/>
      <c r="D345" s="123"/>
      <c r="E345" s="123"/>
      <c r="F345" s="123"/>
      <c r="G345" s="123"/>
      <c r="H345" s="124"/>
      <c r="I345" s="123">
        <f t="shared" si="33"/>
        <v>0</v>
      </c>
      <c r="J345" s="123">
        <f t="shared" si="34"/>
        <v>0</v>
      </c>
      <c r="K345" s="2">
        <f t="shared" si="35"/>
        <v>1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x14ac:dyDescent="0.25">
      <c r="A346" s="121">
        <f t="shared" si="32"/>
        <v>337</v>
      </c>
      <c r="B346" s="122" t="s">
        <v>1530</v>
      </c>
      <c r="C346" s="123"/>
      <c r="D346" s="123"/>
      <c r="E346" s="123"/>
      <c r="F346" s="123"/>
      <c r="G346" s="123"/>
      <c r="H346" s="124"/>
      <c r="I346" s="123">
        <f t="shared" si="33"/>
        <v>0</v>
      </c>
      <c r="J346" s="123">
        <f t="shared" si="34"/>
        <v>0</v>
      </c>
      <c r="K346" s="2">
        <f t="shared" si="35"/>
        <v>1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x14ac:dyDescent="0.25">
      <c r="A347" s="121">
        <f t="shared" si="32"/>
        <v>338</v>
      </c>
      <c r="B347" s="122" t="s">
        <v>1531</v>
      </c>
      <c r="C347" s="123"/>
      <c r="D347" s="123"/>
      <c r="E347" s="123"/>
      <c r="F347" s="123"/>
      <c r="G347" s="123"/>
      <c r="H347" s="124"/>
      <c r="I347" s="123">
        <f t="shared" si="33"/>
        <v>0</v>
      </c>
      <c r="J347" s="123">
        <f t="shared" si="34"/>
        <v>0</v>
      </c>
      <c r="K347" s="2">
        <f t="shared" si="35"/>
        <v>1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x14ac:dyDescent="0.25">
      <c r="A348" s="121">
        <f t="shared" si="32"/>
        <v>339</v>
      </c>
      <c r="B348" s="122" t="s">
        <v>1532</v>
      </c>
      <c r="C348" s="123"/>
      <c r="D348" s="123"/>
      <c r="E348" s="123"/>
      <c r="F348" s="123"/>
      <c r="G348" s="123"/>
      <c r="H348" s="124"/>
      <c r="I348" s="123">
        <f t="shared" si="33"/>
        <v>0</v>
      </c>
      <c r="J348" s="123">
        <f t="shared" si="34"/>
        <v>0</v>
      </c>
      <c r="K348" s="2">
        <f t="shared" si="35"/>
        <v>1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x14ac:dyDescent="0.25">
      <c r="A349" s="121">
        <f t="shared" si="32"/>
        <v>340</v>
      </c>
      <c r="B349" s="122" t="s">
        <v>1533</v>
      </c>
      <c r="C349" s="123"/>
      <c r="D349" s="123"/>
      <c r="E349" s="123"/>
      <c r="F349" s="123"/>
      <c r="G349" s="123"/>
      <c r="H349" s="124"/>
      <c r="I349" s="123">
        <f t="shared" si="33"/>
        <v>0</v>
      </c>
      <c r="J349" s="123">
        <f t="shared" si="34"/>
        <v>0</v>
      </c>
      <c r="K349" s="2">
        <f t="shared" si="35"/>
        <v>1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x14ac:dyDescent="0.25">
      <c r="A350" s="121">
        <f t="shared" si="32"/>
        <v>341</v>
      </c>
      <c r="B350" s="122" t="s">
        <v>1534</v>
      </c>
      <c r="C350" s="123"/>
      <c r="D350" s="123"/>
      <c r="E350" s="123"/>
      <c r="F350" s="123"/>
      <c r="G350" s="123"/>
      <c r="H350" s="124"/>
      <c r="I350" s="123">
        <f t="shared" si="33"/>
        <v>0</v>
      </c>
      <c r="J350" s="123">
        <f t="shared" si="34"/>
        <v>0</v>
      </c>
      <c r="K350" s="2">
        <f t="shared" si="35"/>
        <v>1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x14ac:dyDescent="0.25">
      <c r="A351" s="121">
        <f t="shared" si="32"/>
        <v>342</v>
      </c>
      <c r="B351" s="122" t="s">
        <v>1535</v>
      </c>
      <c r="C351" s="123"/>
      <c r="D351" s="123"/>
      <c r="E351" s="123"/>
      <c r="F351" s="123"/>
      <c r="G351" s="123"/>
      <c r="H351" s="124"/>
      <c r="I351" s="123">
        <f t="shared" si="33"/>
        <v>0</v>
      </c>
      <c r="J351" s="123">
        <f t="shared" si="34"/>
        <v>0</v>
      </c>
      <c r="K351" s="2">
        <f t="shared" si="35"/>
        <v>1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x14ac:dyDescent="0.25">
      <c r="A352" s="121">
        <f t="shared" si="32"/>
        <v>343</v>
      </c>
      <c r="B352" s="122" t="s">
        <v>1536</v>
      </c>
      <c r="C352" s="123"/>
      <c r="D352" s="123"/>
      <c r="E352" s="123"/>
      <c r="F352" s="123"/>
      <c r="G352" s="123"/>
      <c r="H352" s="124"/>
      <c r="I352" s="123">
        <f t="shared" si="33"/>
        <v>0</v>
      </c>
      <c r="J352" s="123">
        <f t="shared" si="34"/>
        <v>0</v>
      </c>
      <c r="K352" s="2">
        <f t="shared" si="35"/>
        <v>1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x14ac:dyDescent="0.25">
      <c r="A353" s="121">
        <f t="shared" si="32"/>
        <v>344</v>
      </c>
      <c r="B353" s="122" t="s">
        <v>1537</v>
      </c>
      <c r="C353" s="123"/>
      <c r="D353" s="123"/>
      <c r="E353" s="123"/>
      <c r="F353" s="123"/>
      <c r="G353" s="123"/>
      <c r="H353" s="124"/>
      <c r="I353" s="123">
        <f t="shared" si="33"/>
        <v>0</v>
      </c>
      <c r="J353" s="123">
        <f t="shared" si="34"/>
        <v>0</v>
      </c>
      <c r="K353" s="2">
        <f t="shared" si="35"/>
        <v>1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x14ac:dyDescent="0.25">
      <c r="A354" s="121">
        <f t="shared" si="32"/>
        <v>345</v>
      </c>
      <c r="B354" s="122" t="s">
        <v>1538</v>
      </c>
      <c r="C354" s="123"/>
      <c r="D354" s="123"/>
      <c r="E354" s="123"/>
      <c r="F354" s="123"/>
      <c r="G354" s="123"/>
      <c r="H354" s="124"/>
      <c r="I354" s="123">
        <f t="shared" si="33"/>
        <v>0</v>
      </c>
      <c r="J354" s="123">
        <f t="shared" si="34"/>
        <v>0</v>
      </c>
      <c r="K354" s="2">
        <f t="shared" si="35"/>
        <v>1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25">
      <c r="A355" s="121">
        <f t="shared" si="32"/>
        <v>346</v>
      </c>
      <c r="B355" s="122" t="s">
        <v>1539</v>
      </c>
      <c r="C355" s="123"/>
      <c r="D355" s="123"/>
      <c r="E355" s="123"/>
      <c r="F355" s="123"/>
      <c r="G355" s="123"/>
      <c r="H355" s="124"/>
      <c r="I355" s="123">
        <f t="shared" si="33"/>
        <v>0</v>
      </c>
      <c r="J355" s="123">
        <f t="shared" si="34"/>
        <v>0</v>
      </c>
      <c r="K355" s="2">
        <f t="shared" si="35"/>
        <v>1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25">
      <c r="A356" s="121">
        <f t="shared" si="32"/>
        <v>347</v>
      </c>
      <c r="B356" s="122" t="s">
        <v>1540</v>
      </c>
      <c r="C356" s="123"/>
      <c r="D356" s="123"/>
      <c r="E356" s="123"/>
      <c r="F356" s="123"/>
      <c r="G356" s="123"/>
      <c r="H356" s="124"/>
      <c r="I356" s="123">
        <f t="shared" si="33"/>
        <v>0</v>
      </c>
      <c r="J356" s="123">
        <f t="shared" si="34"/>
        <v>0</v>
      </c>
      <c r="K356" s="2">
        <f t="shared" si="35"/>
        <v>1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25">
      <c r="A357" s="121">
        <f t="shared" si="32"/>
        <v>348</v>
      </c>
      <c r="B357" s="122" t="s">
        <v>1541</v>
      </c>
      <c r="C357" s="123"/>
      <c r="D357" s="123"/>
      <c r="E357" s="123"/>
      <c r="F357" s="123"/>
      <c r="G357" s="123"/>
      <c r="H357" s="124"/>
      <c r="I357" s="123">
        <f t="shared" si="33"/>
        <v>0</v>
      </c>
      <c r="J357" s="123">
        <f t="shared" si="34"/>
        <v>0</v>
      </c>
      <c r="K357" s="2">
        <f t="shared" si="35"/>
        <v>1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25">
      <c r="A358" s="121">
        <f t="shared" si="32"/>
        <v>349</v>
      </c>
      <c r="B358" s="122" t="s">
        <v>1542</v>
      </c>
      <c r="C358" s="123"/>
      <c r="D358" s="123"/>
      <c r="E358" s="123"/>
      <c r="F358" s="123"/>
      <c r="G358" s="123"/>
      <c r="H358" s="124"/>
      <c r="I358" s="123">
        <f t="shared" si="33"/>
        <v>0</v>
      </c>
      <c r="J358" s="123">
        <f t="shared" si="34"/>
        <v>0</v>
      </c>
      <c r="K358" s="2">
        <f t="shared" si="35"/>
        <v>1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25">
      <c r="A359" s="121">
        <f t="shared" si="32"/>
        <v>350</v>
      </c>
      <c r="B359" s="122" t="s">
        <v>1543</v>
      </c>
      <c r="C359" s="123"/>
      <c r="D359" s="123"/>
      <c r="E359" s="123"/>
      <c r="F359" s="123"/>
      <c r="G359" s="123"/>
      <c r="H359" s="124"/>
      <c r="I359" s="123">
        <f t="shared" si="33"/>
        <v>0</v>
      </c>
      <c r="J359" s="123">
        <f t="shared" si="34"/>
        <v>0</v>
      </c>
      <c r="K359" s="2">
        <f t="shared" si="35"/>
        <v>1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25">
      <c r="A360" s="121">
        <f t="shared" si="32"/>
        <v>351</v>
      </c>
      <c r="B360" s="122" t="s">
        <v>1544</v>
      </c>
      <c r="C360" s="123"/>
      <c r="D360" s="123"/>
      <c r="E360" s="123"/>
      <c r="F360" s="123"/>
      <c r="G360" s="123"/>
      <c r="H360" s="124"/>
      <c r="I360" s="123">
        <f t="shared" si="33"/>
        <v>0</v>
      </c>
      <c r="J360" s="123">
        <f t="shared" si="34"/>
        <v>0</v>
      </c>
      <c r="K360" s="2">
        <f t="shared" si="35"/>
        <v>1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25">
      <c r="A361" s="121">
        <f t="shared" si="32"/>
        <v>352</v>
      </c>
      <c r="B361" s="122" t="s">
        <v>1545</v>
      </c>
      <c r="C361" s="123"/>
      <c r="D361" s="123"/>
      <c r="E361" s="123"/>
      <c r="F361" s="123"/>
      <c r="G361" s="123"/>
      <c r="H361" s="124"/>
      <c r="I361" s="123">
        <f t="shared" si="33"/>
        <v>0</v>
      </c>
      <c r="J361" s="123">
        <f t="shared" si="34"/>
        <v>0</v>
      </c>
      <c r="K361" s="2">
        <f t="shared" si="35"/>
        <v>1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25">
      <c r="A362" s="121">
        <f t="shared" si="32"/>
        <v>353</v>
      </c>
      <c r="B362" s="122" t="s">
        <v>1546</v>
      </c>
      <c r="C362" s="123"/>
      <c r="D362" s="123"/>
      <c r="E362" s="123"/>
      <c r="F362" s="123"/>
      <c r="G362" s="123"/>
      <c r="H362" s="124"/>
      <c r="I362" s="123">
        <f t="shared" si="33"/>
        <v>0</v>
      </c>
      <c r="J362" s="123">
        <f t="shared" si="34"/>
        <v>0</v>
      </c>
      <c r="K362" s="2">
        <f t="shared" si="35"/>
        <v>1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25">
      <c r="A363" s="121">
        <f t="shared" si="32"/>
        <v>354</v>
      </c>
      <c r="B363" s="122" t="s">
        <v>1547</v>
      </c>
      <c r="C363" s="123"/>
      <c r="D363" s="123"/>
      <c r="E363" s="123"/>
      <c r="F363" s="123"/>
      <c r="G363" s="123"/>
      <c r="H363" s="124"/>
      <c r="I363" s="123">
        <f t="shared" si="33"/>
        <v>0</v>
      </c>
      <c r="J363" s="123">
        <f t="shared" si="34"/>
        <v>0</v>
      </c>
      <c r="K363" s="2">
        <f t="shared" si="35"/>
        <v>1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25">
      <c r="A364" s="121">
        <f t="shared" si="32"/>
        <v>355</v>
      </c>
      <c r="B364" s="122" t="s">
        <v>1548</v>
      </c>
      <c r="C364" s="123"/>
      <c r="D364" s="123"/>
      <c r="E364" s="123"/>
      <c r="F364" s="123"/>
      <c r="G364" s="123"/>
      <c r="H364" s="124"/>
      <c r="I364" s="123">
        <f t="shared" si="33"/>
        <v>0</v>
      </c>
      <c r="J364" s="123">
        <f t="shared" si="34"/>
        <v>0</v>
      </c>
      <c r="K364" s="2">
        <f t="shared" si="35"/>
        <v>1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x14ac:dyDescent="0.25">
      <c r="A365" s="121">
        <f t="shared" si="32"/>
        <v>356</v>
      </c>
      <c r="B365" s="122" t="s">
        <v>1549</v>
      </c>
      <c r="C365" s="123"/>
      <c r="D365" s="123"/>
      <c r="E365" s="123"/>
      <c r="F365" s="123"/>
      <c r="G365" s="123"/>
      <c r="H365" s="124"/>
      <c r="I365" s="123">
        <f t="shared" si="33"/>
        <v>0</v>
      </c>
      <c r="J365" s="123">
        <f t="shared" si="34"/>
        <v>0</v>
      </c>
      <c r="K365" s="2">
        <f t="shared" si="35"/>
        <v>1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x14ac:dyDescent="0.25">
      <c r="A366" s="121">
        <f t="shared" si="32"/>
        <v>357</v>
      </c>
      <c r="B366" s="122" t="s">
        <v>1550</v>
      </c>
      <c r="C366" s="123"/>
      <c r="D366" s="123"/>
      <c r="E366" s="123"/>
      <c r="F366" s="123"/>
      <c r="G366" s="123"/>
      <c r="H366" s="124"/>
      <c r="I366" s="123">
        <f t="shared" si="33"/>
        <v>0</v>
      </c>
      <c r="J366" s="123">
        <f t="shared" si="34"/>
        <v>0</v>
      </c>
      <c r="K366" s="2">
        <f t="shared" si="35"/>
        <v>1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x14ac:dyDescent="0.25">
      <c r="A367" s="121">
        <f t="shared" si="32"/>
        <v>358</v>
      </c>
      <c r="B367" s="122" t="s">
        <v>1551</v>
      </c>
      <c r="C367" s="123"/>
      <c r="D367" s="123"/>
      <c r="E367" s="123"/>
      <c r="F367" s="123"/>
      <c r="G367" s="123"/>
      <c r="H367" s="124"/>
      <c r="I367" s="123">
        <f t="shared" si="33"/>
        <v>0</v>
      </c>
      <c r="J367" s="123">
        <f t="shared" si="34"/>
        <v>0</v>
      </c>
      <c r="K367" s="2">
        <f t="shared" si="35"/>
        <v>1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25">
      <c r="A368" s="121">
        <f t="shared" si="32"/>
        <v>359</v>
      </c>
      <c r="B368" s="122" t="s">
        <v>1552</v>
      </c>
      <c r="C368" s="123"/>
      <c r="D368" s="123"/>
      <c r="E368" s="123"/>
      <c r="F368" s="123"/>
      <c r="G368" s="123"/>
      <c r="H368" s="124"/>
      <c r="I368" s="123">
        <f t="shared" si="33"/>
        <v>0</v>
      </c>
      <c r="J368" s="123">
        <f t="shared" si="34"/>
        <v>0</v>
      </c>
      <c r="K368" s="2">
        <f t="shared" si="35"/>
        <v>1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x14ac:dyDescent="0.25">
      <c r="A369" s="121">
        <f t="shared" si="32"/>
        <v>360</v>
      </c>
      <c r="B369" s="122" t="s">
        <v>1553</v>
      </c>
      <c r="C369" s="123"/>
      <c r="D369" s="123"/>
      <c r="E369" s="123"/>
      <c r="F369" s="123"/>
      <c r="G369" s="123"/>
      <c r="H369" s="124"/>
      <c r="I369" s="123">
        <f t="shared" si="33"/>
        <v>0</v>
      </c>
      <c r="J369" s="123">
        <f t="shared" si="34"/>
        <v>0</v>
      </c>
      <c r="K369" s="2">
        <f t="shared" si="35"/>
        <v>1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x14ac:dyDescent="0.25">
      <c r="A370" s="121">
        <f t="shared" si="32"/>
        <v>361</v>
      </c>
      <c r="B370" s="122" t="s">
        <v>1554</v>
      </c>
      <c r="C370" s="123"/>
      <c r="D370" s="123"/>
      <c r="E370" s="123"/>
      <c r="F370" s="123"/>
      <c r="G370" s="123"/>
      <c r="H370" s="124"/>
      <c r="I370" s="123">
        <f t="shared" si="33"/>
        <v>0</v>
      </c>
      <c r="J370" s="123">
        <f t="shared" si="34"/>
        <v>0</v>
      </c>
      <c r="K370" s="2">
        <f t="shared" si="35"/>
        <v>1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27" x14ac:dyDescent="0.25">
      <c r="A371" s="121">
        <f t="shared" si="32"/>
        <v>362</v>
      </c>
      <c r="B371" s="122" t="s">
        <v>1555</v>
      </c>
      <c r="C371" s="123"/>
      <c r="D371" s="123"/>
      <c r="E371" s="123"/>
      <c r="F371" s="123"/>
      <c r="G371" s="123"/>
      <c r="H371" s="124"/>
      <c r="I371" s="123">
        <f t="shared" si="33"/>
        <v>0</v>
      </c>
      <c r="J371" s="123">
        <f t="shared" si="34"/>
        <v>0</v>
      </c>
      <c r="K371" s="2">
        <f t="shared" si="35"/>
        <v>1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27" x14ac:dyDescent="0.25">
      <c r="A372" s="121">
        <f t="shared" si="32"/>
        <v>363</v>
      </c>
      <c r="B372" s="122" t="s">
        <v>1556</v>
      </c>
      <c r="C372" s="123"/>
      <c r="D372" s="123"/>
      <c r="E372" s="123"/>
      <c r="F372" s="123"/>
      <c r="G372" s="123"/>
      <c r="H372" s="124"/>
      <c r="I372" s="123">
        <f t="shared" si="33"/>
        <v>0</v>
      </c>
      <c r="J372" s="123">
        <f t="shared" si="34"/>
        <v>0</v>
      </c>
      <c r="K372" s="2">
        <f t="shared" si="35"/>
        <v>1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x14ac:dyDescent="0.25">
      <c r="A373" s="121">
        <f t="shared" si="32"/>
        <v>364</v>
      </c>
      <c r="B373" s="122" t="s">
        <v>1557</v>
      </c>
      <c r="C373" s="123"/>
      <c r="D373" s="123"/>
      <c r="E373" s="123"/>
      <c r="F373" s="123"/>
      <c r="G373" s="123"/>
      <c r="H373" s="124"/>
      <c r="I373" s="123">
        <f t="shared" si="33"/>
        <v>0</v>
      </c>
      <c r="J373" s="123">
        <f t="shared" si="34"/>
        <v>0</v>
      </c>
      <c r="K373" s="2">
        <f t="shared" si="35"/>
        <v>1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x14ac:dyDescent="0.25">
      <c r="A374" s="121">
        <f t="shared" si="32"/>
        <v>365</v>
      </c>
      <c r="B374" s="122" t="s">
        <v>1558</v>
      </c>
      <c r="C374" s="123"/>
      <c r="D374" s="123"/>
      <c r="E374" s="123"/>
      <c r="F374" s="123"/>
      <c r="G374" s="123"/>
      <c r="H374" s="124"/>
      <c r="I374" s="123">
        <f t="shared" si="33"/>
        <v>0</v>
      </c>
      <c r="J374" s="123">
        <f t="shared" si="34"/>
        <v>0</v>
      </c>
      <c r="K374" s="2">
        <f t="shared" si="35"/>
        <v>1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x14ac:dyDescent="0.25">
      <c r="A375" s="121">
        <f t="shared" si="32"/>
        <v>366</v>
      </c>
      <c r="B375" s="122" t="s">
        <v>1559</v>
      </c>
      <c r="C375" s="123"/>
      <c r="D375" s="123"/>
      <c r="E375" s="123"/>
      <c r="F375" s="123"/>
      <c r="G375" s="123"/>
      <c r="H375" s="124"/>
      <c r="I375" s="123">
        <f t="shared" si="33"/>
        <v>0</v>
      </c>
      <c r="J375" s="123">
        <f t="shared" si="34"/>
        <v>0</v>
      </c>
      <c r="K375" s="2">
        <f t="shared" si="35"/>
        <v>1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x14ac:dyDescent="0.25">
      <c r="A376" s="121">
        <f t="shared" si="32"/>
        <v>367</v>
      </c>
      <c r="B376" s="122" t="s">
        <v>1560</v>
      </c>
      <c r="C376" s="123"/>
      <c r="D376" s="123"/>
      <c r="E376" s="123"/>
      <c r="F376" s="123"/>
      <c r="G376" s="123"/>
      <c r="H376" s="124"/>
      <c r="I376" s="123">
        <f t="shared" si="33"/>
        <v>0</v>
      </c>
      <c r="J376" s="123">
        <f t="shared" si="34"/>
        <v>0</v>
      </c>
      <c r="K376" s="2">
        <f t="shared" si="35"/>
        <v>1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x14ac:dyDescent="0.25">
      <c r="A377" s="121">
        <f t="shared" si="32"/>
        <v>368</v>
      </c>
      <c r="B377" s="122" t="s">
        <v>1561</v>
      </c>
      <c r="C377" s="123"/>
      <c r="D377" s="123"/>
      <c r="E377" s="123"/>
      <c r="F377" s="123"/>
      <c r="G377" s="123"/>
      <c r="H377" s="124"/>
      <c r="I377" s="123">
        <f t="shared" si="33"/>
        <v>0</v>
      </c>
      <c r="J377" s="123">
        <f t="shared" si="34"/>
        <v>0</v>
      </c>
      <c r="K377" s="2">
        <f t="shared" si="35"/>
        <v>1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x14ac:dyDescent="0.25">
      <c r="A378" s="121">
        <f t="shared" si="32"/>
        <v>369</v>
      </c>
      <c r="B378" s="122" t="s">
        <v>1562</v>
      </c>
      <c r="C378" s="123"/>
      <c r="D378" s="123"/>
      <c r="E378" s="123"/>
      <c r="F378" s="123"/>
      <c r="G378" s="123"/>
      <c r="H378" s="124"/>
      <c r="I378" s="123">
        <f t="shared" si="33"/>
        <v>0</v>
      </c>
      <c r="J378" s="123">
        <f t="shared" si="34"/>
        <v>0</v>
      </c>
      <c r="K378" s="2">
        <f t="shared" si="35"/>
        <v>1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x14ac:dyDescent="0.25">
      <c r="A379" s="121">
        <f t="shared" si="32"/>
        <v>370</v>
      </c>
      <c r="B379" s="122"/>
      <c r="C379" s="123"/>
      <c r="D379" s="123"/>
      <c r="E379" s="123"/>
      <c r="F379" s="123"/>
      <c r="G379" s="123"/>
      <c r="H379" s="124"/>
      <c r="I379" s="123">
        <f t="shared" si="33"/>
        <v>0</v>
      </c>
      <c r="J379" s="123">
        <f t="shared" si="34"/>
        <v>0</v>
      </c>
      <c r="K379" s="2">
        <f t="shared" si="35"/>
        <v>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x14ac:dyDescent="0.25">
      <c r="A380" s="121">
        <f t="shared" si="32"/>
        <v>371</v>
      </c>
      <c r="B380" s="122"/>
      <c r="C380" s="123"/>
      <c r="D380" s="123"/>
      <c r="E380" s="123"/>
      <c r="F380" s="123"/>
      <c r="G380" s="123"/>
      <c r="H380" s="124"/>
      <c r="I380" s="123">
        <f t="shared" si="33"/>
        <v>0</v>
      </c>
      <c r="J380" s="123">
        <f t="shared" si="34"/>
        <v>0</v>
      </c>
      <c r="K380" s="2">
        <f t="shared" si="35"/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x14ac:dyDescent="0.25">
      <c r="A381" s="121">
        <f t="shared" si="32"/>
        <v>372</v>
      </c>
      <c r="B381" s="122"/>
      <c r="C381" s="123"/>
      <c r="D381" s="123"/>
      <c r="E381" s="123"/>
      <c r="F381" s="123"/>
      <c r="G381" s="123"/>
      <c r="H381" s="124"/>
      <c r="I381" s="123">
        <f t="shared" si="33"/>
        <v>0</v>
      </c>
      <c r="J381" s="123">
        <f t="shared" si="34"/>
        <v>0</v>
      </c>
      <c r="K381" s="2">
        <f t="shared" si="35"/>
        <v>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x14ac:dyDescent="0.25">
      <c r="A382" s="121">
        <f t="shared" si="32"/>
        <v>373</v>
      </c>
      <c r="B382" s="122"/>
      <c r="C382" s="123"/>
      <c r="D382" s="123"/>
      <c r="E382" s="123"/>
      <c r="F382" s="123"/>
      <c r="G382" s="123"/>
      <c r="H382" s="124"/>
      <c r="I382" s="123">
        <f t="shared" si="33"/>
        <v>0</v>
      </c>
      <c r="J382" s="123">
        <f t="shared" si="34"/>
        <v>0</v>
      </c>
      <c r="K382" s="2">
        <f t="shared" si="35"/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x14ac:dyDescent="0.25">
      <c r="A383" s="121">
        <f t="shared" si="32"/>
        <v>374</v>
      </c>
      <c r="B383" s="122"/>
      <c r="C383" s="123"/>
      <c r="D383" s="123"/>
      <c r="E383" s="123"/>
      <c r="F383" s="123"/>
      <c r="G383" s="123"/>
      <c r="H383" s="124"/>
      <c r="I383" s="123">
        <f t="shared" si="33"/>
        <v>0</v>
      </c>
      <c r="J383" s="123">
        <f t="shared" si="34"/>
        <v>0</v>
      </c>
      <c r="K383" s="2">
        <f t="shared" si="35"/>
        <v>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x14ac:dyDescent="0.25">
      <c r="A384" s="121">
        <f t="shared" si="32"/>
        <v>375</v>
      </c>
      <c r="B384" s="122"/>
      <c r="C384" s="123"/>
      <c r="D384" s="123"/>
      <c r="E384" s="123"/>
      <c r="F384" s="123"/>
      <c r="G384" s="123"/>
      <c r="H384" s="124"/>
      <c r="I384" s="123">
        <f t="shared" si="33"/>
        <v>0</v>
      </c>
      <c r="J384" s="123">
        <f t="shared" si="34"/>
        <v>0</v>
      </c>
      <c r="K384" s="2">
        <f t="shared" si="35"/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x14ac:dyDescent="0.25">
      <c r="A385" s="121">
        <f t="shared" si="32"/>
        <v>376</v>
      </c>
      <c r="B385" s="122"/>
      <c r="C385" s="123"/>
      <c r="D385" s="123"/>
      <c r="E385" s="123"/>
      <c r="F385" s="123"/>
      <c r="G385" s="123"/>
      <c r="H385" s="124"/>
      <c r="I385" s="123">
        <f t="shared" si="33"/>
        <v>0</v>
      </c>
      <c r="J385" s="123">
        <f t="shared" si="34"/>
        <v>0</v>
      </c>
      <c r="K385" s="2">
        <f t="shared" si="35"/>
        <v>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x14ac:dyDescent="0.25">
      <c r="A386" s="121">
        <f t="shared" si="32"/>
        <v>377</v>
      </c>
      <c r="B386" s="122"/>
      <c r="C386" s="123"/>
      <c r="D386" s="123"/>
      <c r="E386" s="123"/>
      <c r="F386" s="123"/>
      <c r="G386" s="123"/>
      <c r="H386" s="124"/>
      <c r="I386" s="123">
        <f t="shared" si="33"/>
        <v>0</v>
      </c>
      <c r="J386" s="123">
        <f t="shared" si="34"/>
        <v>0</v>
      </c>
      <c r="K386" s="2">
        <f t="shared" si="35"/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x14ac:dyDescent="0.25">
      <c r="A387" s="121">
        <f t="shared" si="32"/>
        <v>378</v>
      </c>
      <c r="B387" s="122"/>
      <c r="C387" s="123"/>
      <c r="D387" s="123"/>
      <c r="E387" s="123"/>
      <c r="F387" s="123"/>
      <c r="G387" s="123"/>
      <c r="H387" s="124"/>
      <c r="I387" s="123">
        <f t="shared" si="33"/>
        <v>0</v>
      </c>
      <c r="J387" s="123">
        <f t="shared" si="34"/>
        <v>0</v>
      </c>
      <c r="K387" s="2">
        <f t="shared" si="35"/>
        <v>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x14ac:dyDescent="0.25">
      <c r="A388" s="121">
        <f t="shared" si="32"/>
        <v>379</v>
      </c>
      <c r="B388" s="122"/>
      <c r="C388" s="123"/>
      <c r="D388" s="123"/>
      <c r="E388" s="123"/>
      <c r="F388" s="123"/>
      <c r="G388" s="123"/>
      <c r="H388" s="124"/>
      <c r="I388" s="123">
        <f t="shared" si="33"/>
        <v>0</v>
      </c>
      <c r="J388" s="123">
        <f t="shared" si="34"/>
        <v>0</v>
      </c>
      <c r="K388" s="2">
        <f t="shared" si="35"/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x14ac:dyDescent="0.25">
      <c r="A389" s="121">
        <f t="shared" si="32"/>
        <v>380</v>
      </c>
      <c r="B389" s="122"/>
      <c r="C389" s="123"/>
      <c r="D389" s="123"/>
      <c r="E389" s="123"/>
      <c r="F389" s="123"/>
      <c r="G389" s="123"/>
      <c r="H389" s="124"/>
      <c r="I389" s="123">
        <f t="shared" si="33"/>
        <v>0</v>
      </c>
      <c r="J389" s="123">
        <f t="shared" si="34"/>
        <v>0</v>
      </c>
      <c r="K389" s="2">
        <f t="shared" si="35"/>
        <v>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x14ac:dyDescent="0.25">
      <c r="A390" s="121">
        <f t="shared" si="32"/>
        <v>381</v>
      </c>
      <c r="B390" s="122"/>
      <c r="C390" s="123"/>
      <c r="D390" s="123"/>
      <c r="E390" s="123"/>
      <c r="F390" s="123"/>
      <c r="G390" s="123"/>
      <c r="H390" s="124"/>
      <c r="I390" s="123">
        <f t="shared" si="33"/>
        <v>0</v>
      </c>
      <c r="J390" s="123">
        <f t="shared" si="34"/>
        <v>0</v>
      </c>
      <c r="K390" s="2">
        <f t="shared" si="35"/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x14ac:dyDescent="0.25">
      <c r="A391" s="121">
        <f t="shared" si="32"/>
        <v>382</v>
      </c>
      <c r="B391" s="122"/>
      <c r="C391" s="123"/>
      <c r="D391" s="123"/>
      <c r="E391" s="123"/>
      <c r="F391" s="123"/>
      <c r="G391" s="123"/>
      <c r="H391" s="124"/>
      <c r="I391" s="123">
        <f t="shared" si="33"/>
        <v>0</v>
      </c>
      <c r="J391" s="123">
        <f t="shared" si="34"/>
        <v>0</v>
      </c>
      <c r="K391" s="2">
        <f t="shared" si="35"/>
        <v>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x14ac:dyDescent="0.25">
      <c r="A392" s="121">
        <f t="shared" si="32"/>
        <v>383</v>
      </c>
      <c r="B392" s="122"/>
      <c r="C392" s="123"/>
      <c r="D392" s="123"/>
      <c r="E392" s="123"/>
      <c r="F392" s="123"/>
      <c r="G392" s="123"/>
      <c r="H392" s="124"/>
      <c r="I392" s="123">
        <f t="shared" si="33"/>
        <v>0</v>
      </c>
      <c r="J392" s="123">
        <f t="shared" si="34"/>
        <v>0</v>
      </c>
      <c r="K392" s="2">
        <f t="shared" si="35"/>
        <v>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x14ac:dyDescent="0.25">
      <c r="A393" s="121">
        <f t="shared" si="32"/>
        <v>384</v>
      </c>
      <c r="B393" s="122"/>
      <c r="C393" s="123"/>
      <c r="D393" s="123"/>
      <c r="E393" s="123"/>
      <c r="F393" s="123"/>
      <c r="G393" s="123"/>
      <c r="H393" s="124"/>
      <c r="I393" s="123">
        <f t="shared" si="33"/>
        <v>0</v>
      </c>
      <c r="J393" s="123">
        <f t="shared" si="34"/>
        <v>0</v>
      </c>
      <c r="K393" s="2">
        <f t="shared" si="35"/>
        <v>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x14ac:dyDescent="0.25">
      <c r="A394" s="121">
        <f t="shared" si="32"/>
        <v>385</v>
      </c>
      <c r="B394" s="122"/>
      <c r="C394" s="123"/>
      <c r="D394" s="123"/>
      <c r="E394" s="123"/>
      <c r="F394" s="123"/>
      <c r="G394" s="123"/>
      <c r="H394" s="124"/>
      <c r="I394" s="123">
        <f t="shared" si="33"/>
        <v>0</v>
      </c>
      <c r="J394" s="123">
        <f t="shared" si="34"/>
        <v>0</v>
      </c>
      <c r="K394" s="2">
        <f t="shared" si="35"/>
        <v>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x14ac:dyDescent="0.25">
      <c r="A395" s="121">
        <f t="shared" ref="A395:A409" si="36">ROW(A395)-9</f>
        <v>386</v>
      </c>
      <c r="B395" s="122"/>
      <c r="C395" s="123"/>
      <c r="D395" s="123"/>
      <c r="E395" s="123"/>
      <c r="F395" s="123"/>
      <c r="G395" s="123"/>
      <c r="H395" s="124"/>
      <c r="I395" s="123">
        <f t="shared" ref="I395:I409" si="37">SUM(C395:E395)</f>
        <v>0</v>
      </c>
      <c r="J395" s="123">
        <f t="shared" ref="J395:J409" si="38">SUM(F395:H395)</f>
        <v>0</v>
      </c>
      <c r="K395" s="2">
        <f t="shared" ref="K395:K409" si="39">IF(B395="",0,IF(COUNTBLANK(C395:H395)=6,1,0))</f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x14ac:dyDescent="0.25">
      <c r="A396" s="121">
        <f t="shared" si="36"/>
        <v>387</v>
      </c>
      <c r="B396" s="122"/>
      <c r="C396" s="123"/>
      <c r="D396" s="123"/>
      <c r="E396" s="123"/>
      <c r="F396" s="123"/>
      <c r="G396" s="123"/>
      <c r="H396" s="124"/>
      <c r="I396" s="123">
        <f t="shared" si="37"/>
        <v>0</v>
      </c>
      <c r="J396" s="123">
        <f t="shared" si="38"/>
        <v>0</v>
      </c>
      <c r="K396" s="2">
        <f t="shared" si="39"/>
        <v>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x14ac:dyDescent="0.25">
      <c r="A397" s="121">
        <f t="shared" si="36"/>
        <v>388</v>
      </c>
      <c r="B397" s="122"/>
      <c r="C397" s="123"/>
      <c r="D397" s="123"/>
      <c r="E397" s="123"/>
      <c r="F397" s="123"/>
      <c r="G397" s="123"/>
      <c r="H397" s="124"/>
      <c r="I397" s="123">
        <f t="shared" si="37"/>
        <v>0</v>
      </c>
      <c r="J397" s="123">
        <f t="shared" si="38"/>
        <v>0</v>
      </c>
      <c r="K397" s="2">
        <f t="shared" si="39"/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x14ac:dyDescent="0.25">
      <c r="A398" s="121">
        <f t="shared" si="36"/>
        <v>389</v>
      </c>
      <c r="B398" s="122"/>
      <c r="C398" s="123"/>
      <c r="D398" s="123"/>
      <c r="E398" s="123"/>
      <c r="F398" s="123"/>
      <c r="G398" s="123"/>
      <c r="H398" s="124"/>
      <c r="I398" s="123">
        <f t="shared" si="37"/>
        <v>0</v>
      </c>
      <c r="J398" s="123">
        <f t="shared" si="38"/>
        <v>0</v>
      </c>
      <c r="K398" s="2">
        <f t="shared" si="39"/>
        <v>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x14ac:dyDescent="0.25">
      <c r="A399" s="121">
        <f t="shared" si="36"/>
        <v>390</v>
      </c>
      <c r="B399" s="122"/>
      <c r="C399" s="123"/>
      <c r="D399" s="123"/>
      <c r="E399" s="123"/>
      <c r="F399" s="123"/>
      <c r="G399" s="123"/>
      <c r="H399" s="124"/>
      <c r="I399" s="123">
        <f t="shared" si="37"/>
        <v>0</v>
      </c>
      <c r="J399" s="123">
        <f t="shared" si="38"/>
        <v>0</v>
      </c>
      <c r="K399" s="2">
        <f t="shared" si="39"/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x14ac:dyDescent="0.25">
      <c r="A400" s="121">
        <f t="shared" si="36"/>
        <v>391</v>
      </c>
      <c r="B400" s="122"/>
      <c r="C400" s="123"/>
      <c r="D400" s="123"/>
      <c r="E400" s="123"/>
      <c r="F400" s="123"/>
      <c r="G400" s="123"/>
      <c r="H400" s="124"/>
      <c r="I400" s="123">
        <f t="shared" si="37"/>
        <v>0</v>
      </c>
      <c r="J400" s="123">
        <f t="shared" si="38"/>
        <v>0</v>
      </c>
      <c r="K400" s="2">
        <f t="shared" si="39"/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x14ac:dyDescent="0.25">
      <c r="A401" s="121">
        <f t="shared" si="36"/>
        <v>392</v>
      </c>
      <c r="B401" s="122"/>
      <c r="C401" s="123"/>
      <c r="D401" s="123"/>
      <c r="E401" s="123"/>
      <c r="F401" s="123"/>
      <c r="G401" s="123"/>
      <c r="H401" s="124"/>
      <c r="I401" s="123">
        <f t="shared" si="37"/>
        <v>0</v>
      </c>
      <c r="J401" s="123">
        <f t="shared" si="38"/>
        <v>0</v>
      </c>
      <c r="K401" s="2">
        <f t="shared" si="39"/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x14ac:dyDescent="0.25">
      <c r="A402" s="121">
        <f t="shared" si="36"/>
        <v>393</v>
      </c>
      <c r="B402" s="122"/>
      <c r="C402" s="123"/>
      <c r="D402" s="123"/>
      <c r="E402" s="123"/>
      <c r="F402" s="123"/>
      <c r="G402" s="123"/>
      <c r="H402" s="124"/>
      <c r="I402" s="123">
        <f t="shared" si="37"/>
        <v>0</v>
      </c>
      <c r="J402" s="123">
        <f t="shared" si="38"/>
        <v>0</v>
      </c>
      <c r="K402" s="2">
        <f t="shared" si="39"/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x14ac:dyDescent="0.25">
      <c r="A403" s="121">
        <f t="shared" si="36"/>
        <v>394</v>
      </c>
      <c r="B403" s="122"/>
      <c r="C403" s="123"/>
      <c r="D403" s="123"/>
      <c r="E403" s="123"/>
      <c r="F403" s="123"/>
      <c r="G403" s="123"/>
      <c r="H403" s="124"/>
      <c r="I403" s="123">
        <f t="shared" si="37"/>
        <v>0</v>
      </c>
      <c r="J403" s="123">
        <f t="shared" si="38"/>
        <v>0</v>
      </c>
      <c r="K403" s="2">
        <f t="shared" si="39"/>
        <v>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x14ac:dyDescent="0.25">
      <c r="A404" s="121">
        <f t="shared" si="36"/>
        <v>395</v>
      </c>
      <c r="B404" s="122"/>
      <c r="C404" s="123"/>
      <c r="D404" s="123"/>
      <c r="E404" s="123"/>
      <c r="F404" s="123"/>
      <c r="G404" s="123"/>
      <c r="H404" s="124"/>
      <c r="I404" s="123">
        <f t="shared" si="37"/>
        <v>0</v>
      </c>
      <c r="J404" s="123">
        <f t="shared" si="38"/>
        <v>0</v>
      </c>
      <c r="K404" s="2">
        <f t="shared" si="39"/>
        <v>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x14ac:dyDescent="0.25">
      <c r="A405" s="121">
        <f t="shared" si="36"/>
        <v>396</v>
      </c>
      <c r="B405" s="122"/>
      <c r="C405" s="123"/>
      <c r="D405" s="123"/>
      <c r="E405" s="123"/>
      <c r="F405" s="123"/>
      <c r="G405" s="123"/>
      <c r="H405" s="124"/>
      <c r="I405" s="123">
        <f t="shared" si="37"/>
        <v>0</v>
      </c>
      <c r="J405" s="123">
        <f t="shared" si="38"/>
        <v>0</v>
      </c>
      <c r="K405" s="2">
        <f t="shared" si="39"/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x14ac:dyDescent="0.25">
      <c r="A406" s="121">
        <f t="shared" si="36"/>
        <v>397</v>
      </c>
      <c r="B406" s="122"/>
      <c r="C406" s="123"/>
      <c r="D406" s="123"/>
      <c r="E406" s="123"/>
      <c r="F406" s="123"/>
      <c r="G406" s="123"/>
      <c r="H406" s="124"/>
      <c r="I406" s="123">
        <f t="shared" si="37"/>
        <v>0</v>
      </c>
      <c r="J406" s="123">
        <f t="shared" si="38"/>
        <v>0</v>
      </c>
      <c r="K406" s="2">
        <f t="shared" si="39"/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x14ac:dyDescent="0.25">
      <c r="A407" s="121">
        <f t="shared" si="36"/>
        <v>398</v>
      </c>
      <c r="B407" s="122"/>
      <c r="C407" s="123"/>
      <c r="D407" s="123"/>
      <c r="E407" s="123"/>
      <c r="F407" s="123"/>
      <c r="G407" s="123"/>
      <c r="H407" s="124"/>
      <c r="I407" s="123">
        <f t="shared" si="37"/>
        <v>0</v>
      </c>
      <c r="J407" s="123">
        <f t="shared" si="38"/>
        <v>0</v>
      </c>
      <c r="K407" s="2">
        <f t="shared" si="39"/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x14ac:dyDescent="0.25">
      <c r="A408" s="121">
        <f t="shared" si="36"/>
        <v>399</v>
      </c>
      <c r="B408" s="122"/>
      <c r="C408" s="123"/>
      <c r="D408" s="123"/>
      <c r="E408" s="123"/>
      <c r="F408" s="123"/>
      <c r="G408" s="123"/>
      <c r="H408" s="124"/>
      <c r="I408" s="123">
        <f t="shared" si="37"/>
        <v>0</v>
      </c>
      <c r="J408" s="123">
        <f t="shared" si="38"/>
        <v>0</v>
      </c>
      <c r="K408" s="2">
        <f t="shared" si="39"/>
        <v>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x14ac:dyDescent="0.25">
      <c r="A409" s="121">
        <f t="shared" si="36"/>
        <v>400</v>
      </c>
      <c r="B409" s="122"/>
      <c r="C409" s="123"/>
      <c r="D409" s="123"/>
      <c r="E409" s="123"/>
      <c r="F409" s="123"/>
      <c r="G409" s="123"/>
      <c r="H409" s="124"/>
      <c r="I409" s="123">
        <f t="shared" si="37"/>
        <v>0</v>
      </c>
      <c r="J409" s="123">
        <f t="shared" si="38"/>
        <v>0</v>
      </c>
      <c r="K409" s="2">
        <f t="shared" si="39"/>
        <v>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x14ac:dyDescent="0.25"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6"/>
  <conditionalFormatting sqref="J1">
    <cfRule type="containsBlanks" dxfId="172" priority="10">
      <formula>LEN(TRIM(J1))=0</formula>
    </cfRule>
  </conditionalFormatting>
  <conditionalFormatting sqref="C10:J409">
    <cfRule type="expression" dxfId="171" priority="5">
      <formula>IF($B10&lt;&gt;"",IF(C10="",TRUE,FALSE))</formula>
    </cfRule>
  </conditionalFormatting>
  <conditionalFormatting sqref="A10:J409">
    <cfRule type="expression" dxfId="170" priority="6">
      <formula>IF($A10="",FALSE,IF(MOD(ROW(),2)&lt;&gt;0,FALSE,TRUE))</formula>
    </cfRule>
  </conditionalFormatting>
  <dataValidations count="2">
    <dataValidation imeMode="on" allowBlank="1" showInputMessage="1" showErrorMessage="1" sqref="B10:B409 J1"/>
    <dataValidation imeMode="off" allowBlank="1" showInputMessage="1" showErrorMessage="1" sqref="C10:J409"/>
  </dataValidations>
  <pageMargins left="0.56000000000000005" right="0.45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神奈川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早乙女　大道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COUNTIF($I$10:$I$309,"&gt;0")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COUNT(I$10:I$309)</f>
        <v>100</v>
      </c>
      <c r="Q3" s="68" t="s">
        <v>7</v>
      </c>
    </row>
    <row r="4" spans="1:21" s="1" customFormat="1" x14ac:dyDescent="0.25">
      <c r="B4" s="67" t="s">
        <v>8</v>
      </c>
      <c r="C4" s="243">
        <f>COUNTIF($J$10:$J$309,"&gt;0")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COUNT(J$10:J$309)</f>
        <v>100</v>
      </c>
      <c r="Q4" s="68" t="s">
        <v>7</v>
      </c>
    </row>
    <row r="5" spans="1:21" s="1" customFormat="1" x14ac:dyDescent="0.25">
      <c r="B5" s="67" t="s">
        <v>10</v>
      </c>
      <c r="C5" s="243">
        <f>COUNTA($B$10:$B$309)-SUM($K$10:$K$309)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COUNTA(B$10:B$309)</f>
        <v>217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3325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2439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2440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2441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2442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2150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2443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2444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2445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2446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2447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2448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2449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2450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2451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2452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2453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2454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27" x14ac:dyDescent="0.25">
      <c r="A27" s="76">
        <f t="shared" si="6"/>
        <v>18</v>
      </c>
      <c r="B27" s="4" t="s">
        <v>1880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2455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325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2456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2457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2458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2459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2460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2461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2462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2463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2464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2465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2466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2467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2468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2469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2470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2471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2472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2473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2474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1881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2475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2476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1882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1883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1884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2477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1885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2478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1886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1887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1888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1889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1890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1891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1892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1893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2479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1894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1895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1896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1897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1898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1899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1900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1901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1902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1903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326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1904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1905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1906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2480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1907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1908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1909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1910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1112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2481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2482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27" x14ac:dyDescent="0.25">
      <c r="A89" s="76">
        <f t="shared" si="12"/>
        <v>80</v>
      </c>
      <c r="B89" s="4" t="s">
        <v>1113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1114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1911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1912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1913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1914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1915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1916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1917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1918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1919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1920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1921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1922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1923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1924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1925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1926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1927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1928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1929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1930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1115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1931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1932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1933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1355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1116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1934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1935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1936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1117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1937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1938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1939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1940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1941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1942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1943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1944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1945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1946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1947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1948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1949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1118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1119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1950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1951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 t="s">
        <v>1952</v>
      </c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 t="s">
        <v>1953</v>
      </c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 t="s">
        <v>1120</v>
      </c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 t="s">
        <v>1286</v>
      </c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 t="s">
        <v>1954</v>
      </c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 t="s">
        <v>327</v>
      </c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 t="s">
        <v>1955</v>
      </c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 t="s">
        <v>1956</v>
      </c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 t="s">
        <v>1957</v>
      </c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 t="s">
        <v>1958</v>
      </c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 t="s">
        <v>1959</v>
      </c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 t="s">
        <v>1960</v>
      </c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 t="s">
        <v>1121</v>
      </c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 t="s">
        <v>1961</v>
      </c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 t="s">
        <v>1122</v>
      </c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 t="s">
        <v>1962</v>
      </c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 t="s">
        <v>1963</v>
      </c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 t="s">
        <v>1964</v>
      </c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 t="s">
        <v>1965</v>
      </c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 t="s">
        <v>1966</v>
      </c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 t="s">
        <v>1123</v>
      </c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 t="s">
        <v>1967</v>
      </c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 t="s">
        <v>328</v>
      </c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 t="s">
        <v>329</v>
      </c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 t="s">
        <v>330</v>
      </c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 t="s">
        <v>331</v>
      </c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 t="s">
        <v>332</v>
      </c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 t="s">
        <v>333</v>
      </c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 t="s">
        <v>334</v>
      </c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 t="s">
        <v>335</v>
      </c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 t="s">
        <v>336</v>
      </c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 t="s">
        <v>337</v>
      </c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 t="s">
        <v>338</v>
      </c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 t="s">
        <v>339</v>
      </c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 t="s">
        <v>340</v>
      </c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 t="s">
        <v>341</v>
      </c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 t="s">
        <v>342</v>
      </c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 t="s">
        <v>343</v>
      </c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 t="s">
        <v>344</v>
      </c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 t="s">
        <v>345</v>
      </c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 t="s">
        <v>346</v>
      </c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 t="s">
        <v>347</v>
      </c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 t="s">
        <v>348</v>
      </c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 t="s">
        <v>349</v>
      </c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 t="s">
        <v>350</v>
      </c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 t="s">
        <v>351</v>
      </c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 t="s">
        <v>352</v>
      </c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 t="s">
        <v>353</v>
      </c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 t="s">
        <v>354</v>
      </c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 t="s">
        <v>355</v>
      </c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 t="s">
        <v>356</v>
      </c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 t="s">
        <v>357</v>
      </c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 t="s">
        <v>358</v>
      </c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 t="s">
        <v>359</v>
      </c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 t="s">
        <v>360</v>
      </c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 t="s">
        <v>361</v>
      </c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 t="s">
        <v>362</v>
      </c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 t="s">
        <v>363</v>
      </c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 t="s">
        <v>364</v>
      </c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 t="s">
        <v>365</v>
      </c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 t="s">
        <v>366</v>
      </c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 t="s">
        <v>367</v>
      </c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 t="s">
        <v>368</v>
      </c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 t="s">
        <v>1968</v>
      </c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 t="s">
        <v>1969</v>
      </c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66" si="24">ROW(A203)-9</f>
        <v>194</v>
      </c>
      <c r="B203" s="4" t="s">
        <v>369</v>
      </c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 t="s">
        <v>370</v>
      </c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 t="s">
        <v>371</v>
      </c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 t="s">
        <v>372</v>
      </c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 t="s">
        <v>373</v>
      </c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 t="s">
        <v>374</v>
      </c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 t="s">
        <v>375</v>
      </c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A210" s="76">
        <f t="shared" si="24"/>
        <v>201</v>
      </c>
      <c r="B210" s="4" t="s">
        <v>376</v>
      </c>
      <c r="C210" s="5"/>
      <c r="D210" s="5"/>
      <c r="E210" s="5"/>
      <c r="F210" s="5"/>
      <c r="G210" s="5"/>
      <c r="H210" s="110"/>
      <c r="I210" s="5">
        <f t="shared" ref="I210:I266" si="26">SUM(C210:E210)</f>
        <v>0</v>
      </c>
      <c r="J210" s="5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25">
      <c r="A211" s="76">
        <f t="shared" si="24"/>
        <v>202</v>
      </c>
      <c r="B211" s="4" t="s">
        <v>377</v>
      </c>
      <c r="C211" s="5"/>
      <c r="D211" s="5"/>
      <c r="E211" s="5"/>
      <c r="F211" s="5"/>
      <c r="G211" s="5"/>
      <c r="H211" s="110"/>
      <c r="I211" s="5">
        <f t="shared" si="26"/>
        <v>0</v>
      </c>
      <c r="J211" s="5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25">
      <c r="A212" s="76">
        <f t="shared" si="24"/>
        <v>203</v>
      </c>
      <c r="B212" s="4" t="s">
        <v>378</v>
      </c>
      <c r="C212" s="5"/>
      <c r="D212" s="5"/>
      <c r="E212" s="5"/>
      <c r="F212" s="5"/>
      <c r="G212" s="5"/>
      <c r="H212" s="110"/>
      <c r="I212" s="5">
        <f t="shared" si="26"/>
        <v>0</v>
      </c>
      <c r="J212" s="5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25">
      <c r="A213" s="76">
        <f t="shared" si="24"/>
        <v>204</v>
      </c>
      <c r="B213" s="4" t="s">
        <v>379</v>
      </c>
      <c r="C213" s="5"/>
      <c r="D213" s="5"/>
      <c r="E213" s="5"/>
      <c r="F213" s="5"/>
      <c r="G213" s="5"/>
      <c r="H213" s="110"/>
      <c r="I213" s="5">
        <f t="shared" si="26"/>
        <v>0</v>
      </c>
      <c r="J213" s="5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25">
      <c r="A214" s="76">
        <f t="shared" si="24"/>
        <v>205</v>
      </c>
      <c r="B214" s="4" t="s">
        <v>380</v>
      </c>
      <c r="C214" s="5"/>
      <c r="D214" s="5"/>
      <c r="E214" s="5"/>
      <c r="F214" s="5"/>
      <c r="G214" s="5"/>
      <c r="H214" s="110"/>
      <c r="I214" s="5">
        <f t="shared" si="26"/>
        <v>0</v>
      </c>
      <c r="J214" s="5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25">
      <c r="A215" s="76">
        <f t="shared" si="24"/>
        <v>206</v>
      </c>
      <c r="B215" s="4" t="s">
        <v>381</v>
      </c>
      <c r="C215" s="5"/>
      <c r="D215" s="5"/>
      <c r="E215" s="5"/>
      <c r="F215" s="5"/>
      <c r="G215" s="5"/>
      <c r="H215" s="110"/>
      <c r="I215" s="5">
        <f t="shared" si="26"/>
        <v>0</v>
      </c>
      <c r="J215" s="5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25">
      <c r="A216" s="76">
        <f t="shared" si="24"/>
        <v>207</v>
      </c>
      <c r="B216" s="4" t="s">
        <v>382</v>
      </c>
      <c r="C216" s="5"/>
      <c r="D216" s="5"/>
      <c r="E216" s="5"/>
      <c r="F216" s="5"/>
      <c r="G216" s="5"/>
      <c r="H216" s="110"/>
      <c r="I216" s="5">
        <f t="shared" si="26"/>
        <v>0</v>
      </c>
      <c r="J216" s="5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25">
      <c r="A217" s="76">
        <f t="shared" si="24"/>
        <v>208</v>
      </c>
      <c r="B217" s="4" t="s">
        <v>383</v>
      </c>
      <c r="C217" s="5"/>
      <c r="D217" s="5"/>
      <c r="E217" s="5"/>
      <c r="F217" s="5"/>
      <c r="G217" s="5"/>
      <c r="H217" s="110"/>
      <c r="I217" s="5">
        <f t="shared" si="26"/>
        <v>0</v>
      </c>
      <c r="J217" s="5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25">
      <c r="A218" s="76">
        <f t="shared" si="24"/>
        <v>209</v>
      </c>
      <c r="B218" s="4" t="s">
        <v>384</v>
      </c>
      <c r="C218" s="5"/>
      <c r="D218" s="5"/>
      <c r="E218" s="5"/>
      <c r="F218" s="5"/>
      <c r="G218" s="5"/>
      <c r="H218" s="110"/>
      <c r="I218" s="5">
        <f t="shared" si="26"/>
        <v>0</v>
      </c>
      <c r="J218" s="5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25">
      <c r="A219" s="76">
        <f t="shared" si="24"/>
        <v>210</v>
      </c>
      <c r="B219" s="4" t="s">
        <v>2483</v>
      </c>
      <c r="C219" s="5"/>
      <c r="D219" s="5"/>
      <c r="E219" s="5"/>
      <c r="F219" s="5"/>
      <c r="G219" s="5"/>
      <c r="H219" s="110"/>
      <c r="I219" s="5">
        <f t="shared" si="26"/>
        <v>0</v>
      </c>
      <c r="J219" s="5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25">
      <c r="A220" s="76">
        <f t="shared" si="24"/>
        <v>211</v>
      </c>
      <c r="B220" s="4" t="s">
        <v>385</v>
      </c>
      <c r="C220" s="5"/>
      <c r="D220" s="5"/>
      <c r="E220" s="5"/>
      <c r="F220" s="5"/>
      <c r="G220" s="5"/>
      <c r="H220" s="110"/>
      <c r="I220" s="5">
        <f t="shared" si="26"/>
        <v>0</v>
      </c>
      <c r="J220" s="5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25">
      <c r="A221" s="76">
        <f t="shared" si="24"/>
        <v>212</v>
      </c>
      <c r="B221" s="4" t="s">
        <v>2484</v>
      </c>
      <c r="C221" s="5"/>
      <c r="D221" s="5"/>
      <c r="E221" s="5"/>
      <c r="F221" s="5"/>
      <c r="G221" s="5"/>
      <c r="H221" s="110"/>
      <c r="I221" s="5">
        <f t="shared" si="26"/>
        <v>0</v>
      </c>
      <c r="J221" s="5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25">
      <c r="A222" s="76">
        <f t="shared" si="24"/>
        <v>213</v>
      </c>
      <c r="B222" s="4" t="s">
        <v>1970</v>
      </c>
      <c r="C222" s="5"/>
      <c r="D222" s="5"/>
      <c r="E222" s="5"/>
      <c r="F222" s="5"/>
      <c r="G222" s="5"/>
      <c r="H222" s="110"/>
      <c r="I222" s="5">
        <f t="shared" si="26"/>
        <v>0</v>
      </c>
      <c r="J222" s="5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25">
      <c r="A223" s="76">
        <f t="shared" si="24"/>
        <v>214</v>
      </c>
      <c r="B223" s="4" t="s">
        <v>1971</v>
      </c>
      <c r="C223" s="5"/>
      <c r="D223" s="5"/>
      <c r="E223" s="5"/>
      <c r="F223" s="5"/>
      <c r="G223" s="5"/>
      <c r="H223" s="110"/>
      <c r="I223" s="5">
        <f t="shared" si="26"/>
        <v>0</v>
      </c>
      <c r="J223" s="5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25">
      <c r="A224" s="76">
        <f t="shared" si="24"/>
        <v>215</v>
      </c>
      <c r="B224" s="4" t="s">
        <v>1972</v>
      </c>
      <c r="C224" s="5"/>
      <c r="D224" s="5"/>
      <c r="E224" s="5"/>
      <c r="F224" s="5"/>
      <c r="G224" s="5"/>
      <c r="H224" s="110"/>
      <c r="I224" s="5">
        <f t="shared" si="26"/>
        <v>0</v>
      </c>
      <c r="J224" s="5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25">
      <c r="A225" s="76">
        <f t="shared" si="24"/>
        <v>216</v>
      </c>
      <c r="B225" s="4" t="s">
        <v>1973</v>
      </c>
      <c r="C225" s="5"/>
      <c r="D225" s="5"/>
      <c r="E225" s="5"/>
      <c r="F225" s="5"/>
      <c r="G225" s="5"/>
      <c r="H225" s="110"/>
      <c r="I225" s="5">
        <f t="shared" si="26"/>
        <v>0</v>
      </c>
      <c r="J225" s="5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25">
      <c r="A226" s="76">
        <f t="shared" si="24"/>
        <v>217</v>
      </c>
      <c r="B226" s="4" t="s">
        <v>1974</v>
      </c>
      <c r="C226" s="5"/>
      <c r="D226" s="5"/>
      <c r="E226" s="5"/>
      <c r="F226" s="5"/>
      <c r="G226" s="5"/>
      <c r="H226" s="110"/>
      <c r="I226" s="5">
        <f t="shared" si="26"/>
        <v>0</v>
      </c>
      <c r="J226" s="5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25">
      <c r="A227" s="76">
        <f t="shared" si="24"/>
        <v>218</v>
      </c>
      <c r="B227" s="4"/>
      <c r="C227" s="5"/>
      <c r="D227" s="5"/>
      <c r="E227" s="5"/>
      <c r="F227" s="5"/>
      <c r="G227" s="5"/>
      <c r="H227" s="110"/>
      <c r="I227" s="5">
        <f t="shared" si="26"/>
        <v>0</v>
      </c>
      <c r="J227" s="5">
        <f t="shared" si="27"/>
        <v>0</v>
      </c>
      <c r="K227" s="2">
        <f t="shared" si="25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25">
      <c r="A228" s="76">
        <f t="shared" si="24"/>
        <v>219</v>
      </c>
      <c r="B228" s="4"/>
      <c r="C228" s="5"/>
      <c r="D228" s="5"/>
      <c r="E228" s="5"/>
      <c r="F228" s="5"/>
      <c r="G228" s="5"/>
      <c r="H228" s="110"/>
      <c r="I228" s="5">
        <f t="shared" si="26"/>
        <v>0</v>
      </c>
      <c r="J228" s="5">
        <f t="shared" si="27"/>
        <v>0</v>
      </c>
      <c r="K228" s="2">
        <f t="shared" si="25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25">
      <c r="A229" s="76">
        <f t="shared" si="24"/>
        <v>220</v>
      </c>
      <c r="B229" s="4"/>
      <c r="C229" s="5"/>
      <c r="D229" s="5"/>
      <c r="E229" s="5"/>
      <c r="F229" s="5"/>
      <c r="G229" s="5"/>
      <c r="H229" s="110"/>
      <c r="I229" s="5">
        <f t="shared" si="26"/>
        <v>0</v>
      </c>
      <c r="J229" s="5">
        <f t="shared" si="27"/>
        <v>0</v>
      </c>
      <c r="K229" s="2">
        <f t="shared" si="25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25">
      <c r="A230" s="76">
        <f t="shared" si="24"/>
        <v>221</v>
      </c>
      <c r="B230" s="4"/>
      <c r="C230" s="5"/>
      <c r="D230" s="5"/>
      <c r="E230" s="5"/>
      <c r="F230" s="5"/>
      <c r="G230" s="5"/>
      <c r="H230" s="110"/>
      <c r="I230" s="5">
        <f t="shared" si="26"/>
        <v>0</v>
      </c>
      <c r="J230" s="5">
        <f t="shared" si="27"/>
        <v>0</v>
      </c>
      <c r="K230" s="2">
        <f t="shared" si="25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25">
      <c r="A231" s="76">
        <f t="shared" si="24"/>
        <v>222</v>
      </c>
      <c r="B231" s="4"/>
      <c r="C231" s="5"/>
      <c r="D231" s="5"/>
      <c r="E231" s="5"/>
      <c r="F231" s="5"/>
      <c r="G231" s="5"/>
      <c r="H231" s="110"/>
      <c r="I231" s="5">
        <f t="shared" si="26"/>
        <v>0</v>
      </c>
      <c r="J231" s="5">
        <f t="shared" si="27"/>
        <v>0</v>
      </c>
      <c r="K231" s="2">
        <f t="shared" si="25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25">
      <c r="A232" s="76">
        <f t="shared" si="24"/>
        <v>223</v>
      </c>
      <c r="B232" s="4"/>
      <c r="C232" s="5"/>
      <c r="D232" s="5"/>
      <c r="E232" s="5"/>
      <c r="F232" s="5"/>
      <c r="G232" s="5"/>
      <c r="H232" s="110"/>
      <c r="I232" s="5">
        <f t="shared" si="26"/>
        <v>0</v>
      </c>
      <c r="J232" s="5">
        <f t="shared" si="27"/>
        <v>0</v>
      </c>
      <c r="K232" s="2">
        <f t="shared" si="25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25">
      <c r="A233" s="76">
        <f t="shared" si="24"/>
        <v>224</v>
      </c>
      <c r="B233" s="4"/>
      <c r="C233" s="5"/>
      <c r="D233" s="5"/>
      <c r="E233" s="5"/>
      <c r="F233" s="5"/>
      <c r="G233" s="5"/>
      <c r="H233" s="110"/>
      <c r="I233" s="5">
        <f t="shared" si="26"/>
        <v>0</v>
      </c>
      <c r="J233" s="5">
        <f t="shared" si="27"/>
        <v>0</v>
      </c>
      <c r="K233" s="2">
        <f t="shared" si="25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25">
      <c r="A234" s="76">
        <f t="shared" si="24"/>
        <v>225</v>
      </c>
      <c r="B234" s="4"/>
      <c r="C234" s="5"/>
      <c r="D234" s="5"/>
      <c r="E234" s="5"/>
      <c r="F234" s="5"/>
      <c r="G234" s="5"/>
      <c r="H234" s="110"/>
      <c r="I234" s="5">
        <f t="shared" si="26"/>
        <v>0</v>
      </c>
      <c r="J234" s="5">
        <f t="shared" si="27"/>
        <v>0</v>
      </c>
      <c r="K234" s="2">
        <f t="shared" si="25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25">
      <c r="A235" s="76">
        <f t="shared" si="24"/>
        <v>226</v>
      </c>
      <c r="B235" s="4"/>
      <c r="C235" s="5"/>
      <c r="D235" s="5"/>
      <c r="E235" s="5"/>
      <c r="F235" s="5"/>
      <c r="G235" s="5"/>
      <c r="H235" s="110"/>
      <c r="I235" s="5">
        <f t="shared" si="26"/>
        <v>0</v>
      </c>
      <c r="J235" s="5">
        <f t="shared" si="27"/>
        <v>0</v>
      </c>
      <c r="K235" s="2">
        <f t="shared" si="25"/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25">
      <c r="A236" s="76">
        <f t="shared" si="24"/>
        <v>227</v>
      </c>
      <c r="B236" s="4"/>
      <c r="C236" s="5"/>
      <c r="D236" s="5"/>
      <c r="E236" s="5"/>
      <c r="F236" s="5"/>
      <c r="G236" s="5"/>
      <c r="H236" s="110"/>
      <c r="I236" s="5">
        <f t="shared" si="26"/>
        <v>0</v>
      </c>
      <c r="J236" s="5">
        <f t="shared" si="27"/>
        <v>0</v>
      </c>
      <c r="K236" s="2">
        <f t="shared" si="25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25">
      <c r="A237" s="76">
        <f t="shared" si="24"/>
        <v>228</v>
      </c>
      <c r="B237" s="4"/>
      <c r="C237" s="5"/>
      <c r="D237" s="5"/>
      <c r="E237" s="5"/>
      <c r="F237" s="5"/>
      <c r="G237" s="5"/>
      <c r="H237" s="110"/>
      <c r="I237" s="5">
        <f t="shared" si="26"/>
        <v>0</v>
      </c>
      <c r="J237" s="5">
        <f t="shared" si="27"/>
        <v>0</v>
      </c>
      <c r="K237" s="2">
        <f t="shared" si="25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25">
      <c r="A238" s="76">
        <f t="shared" si="24"/>
        <v>229</v>
      </c>
      <c r="B238" s="4"/>
      <c r="C238" s="5"/>
      <c r="D238" s="5"/>
      <c r="E238" s="5"/>
      <c r="F238" s="5"/>
      <c r="G238" s="5"/>
      <c r="H238" s="110"/>
      <c r="I238" s="5">
        <f t="shared" si="26"/>
        <v>0</v>
      </c>
      <c r="J238" s="5">
        <f t="shared" si="27"/>
        <v>0</v>
      </c>
      <c r="K238" s="2">
        <f t="shared" si="25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25">
      <c r="A239" s="76">
        <f t="shared" si="24"/>
        <v>230</v>
      </c>
      <c r="B239" s="4"/>
      <c r="C239" s="5"/>
      <c r="D239" s="5"/>
      <c r="E239" s="5"/>
      <c r="F239" s="5"/>
      <c r="G239" s="5"/>
      <c r="H239" s="110"/>
      <c r="I239" s="5">
        <f t="shared" si="26"/>
        <v>0</v>
      </c>
      <c r="J239" s="5">
        <f t="shared" si="27"/>
        <v>0</v>
      </c>
      <c r="K239" s="2">
        <f t="shared" si="25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25">
      <c r="A240" s="76">
        <f t="shared" si="24"/>
        <v>231</v>
      </c>
      <c r="B240" s="4"/>
      <c r="C240" s="5"/>
      <c r="D240" s="5"/>
      <c r="E240" s="5"/>
      <c r="F240" s="5"/>
      <c r="G240" s="5"/>
      <c r="H240" s="110"/>
      <c r="I240" s="5">
        <f t="shared" si="26"/>
        <v>0</v>
      </c>
      <c r="J240" s="5">
        <f t="shared" si="27"/>
        <v>0</v>
      </c>
      <c r="K240" s="2">
        <f t="shared" si="25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25">
      <c r="A241" s="76">
        <f t="shared" si="24"/>
        <v>232</v>
      </c>
      <c r="B241" s="4"/>
      <c r="C241" s="5"/>
      <c r="D241" s="5"/>
      <c r="E241" s="5"/>
      <c r="F241" s="5"/>
      <c r="G241" s="5"/>
      <c r="H241" s="110"/>
      <c r="I241" s="5">
        <f t="shared" si="26"/>
        <v>0</v>
      </c>
      <c r="J241" s="5">
        <f t="shared" si="27"/>
        <v>0</v>
      </c>
      <c r="K241" s="2">
        <f t="shared" si="25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25">
      <c r="A242" s="76">
        <f t="shared" si="24"/>
        <v>233</v>
      </c>
      <c r="B242" s="4"/>
      <c r="C242" s="5"/>
      <c r="D242" s="5"/>
      <c r="E242" s="5"/>
      <c r="F242" s="5"/>
      <c r="G242" s="5"/>
      <c r="H242" s="110"/>
      <c r="I242" s="5">
        <f t="shared" si="26"/>
        <v>0</v>
      </c>
      <c r="J242" s="5">
        <f t="shared" si="27"/>
        <v>0</v>
      </c>
      <c r="K242" s="2">
        <f t="shared" si="25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25">
      <c r="A243" s="76">
        <f t="shared" si="24"/>
        <v>234</v>
      </c>
      <c r="B243" s="4"/>
      <c r="C243" s="5"/>
      <c r="D243" s="5"/>
      <c r="E243" s="5"/>
      <c r="F243" s="5"/>
      <c r="G243" s="5"/>
      <c r="H243" s="110"/>
      <c r="I243" s="5">
        <f t="shared" si="26"/>
        <v>0</v>
      </c>
      <c r="J243" s="5">
        <f t="shared" si="27"/>
        <v>0</v>
      </c>
      <c r="K243" s="2">
        <f t="shared" si="25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25">
      <c r="A244" s="76">
        <f t="shared" si="24"/>
        <v>235</v>
      </c>
      <c r="B244" s="4"/>
      <c r="C244" s="5"/>
      <c r="D244" s="5"/>
      <c r="E244" s="5"/>
      <c r="F244" s="5"/>
      <c r="G244" s="5"/>
      <c r="H244" s="110"/>
      <c r="I244" s="5">
        <f t="shared" si="26"/>
        <v>0</v>
      </c>
      <c r="J244" s="5">
        <f t="shared" si="27"/>
        <v>0</v>
      </c>
      <c r="K244" s="2">
        <f t="shared" si="25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25">
      <c r="A245" s="76">
        <f t="shared" si="24"/>
        <v>236</v>
      </c>
      <c r="B245" s="4"/>
      <c r="C245" s="5"/>
      <c r="D245" s="5"/>
      <c r="E245" s="5"/>
      <c r="F245" s="5"/>
      <c r="G245" s="5"/>
      <c r="H245" s="110"/>
      <c r="I245" s="5">
        <f t="shared" si="26"/>
        <v>0</v>
      </c>
      <c r="J245" s="5">
        <f t="shared" si="27"/>
        <v>0</v>
      </c>
      <c r="K245" s="2">
        <f t="shared" si="25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25">
      <c r="A246" s="76">
        <f t="shared" si="24"/>
        <v>237</v>
      </c>
      <c r="B246" s="4"/>
      <c r="C246" s="5"/>
      <c r="D246" s="5"/>
      <c r="E246" s="5"/>
      <c r="F246" s="5"/>
      <c r="G246" s="5"/>
      <c r="H246" s="110"/>
      <c r="I246" s="5">
        <f t="shared" si="26"/>
        <v>0</v>
      </c>
      <c r="J246" s="5">
        <f t="shared" si="27"/>
        <v>0</v>
      </c>
      <c r="K246" s="2">
        <f t="shared" si="25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25">
      <c r="A247" s="76">
        <f t="shared" si="24"/>
        <v>238</v>
      </c>
      <c r="B247" s="4"/>
      <c r="C247" s="5"/>
      <c r="D247" s="5"/>
      <c r="E247" s="5"/>
      <c r="F247" s="5"/>
      <c r="G247" s="5"/>
      <c r="H247" s="110"/>
      <c r="I247" s="5">
        <f t="shared" si="26"/>
        <v>0</v>
      </c>
      <c r="J247" s="5">
        <f t="shared" si="27"/>
        <v>0</v>
      </c>
      <c r="K247" s="2">
        <f t="shared" si="25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25">
      <c r="A248" s="76">
        <f t="shared" si="24"/>
        <v>239</v>
      </c>
      <c r="B248" s="4"/>
      <c r="C248" s="5"/>
      <c r="D248" s="5"/>
      <c r="E248" s="5"/>
      <c r="F248" s="5"/>
      <c r="G248" s="5"/>
      <c r="H248" s="110"/>
      <c r="I248" s="5">
        <f t="shared" si="26"/>
        <v>0</v>
      </c>
      <c r="J248" s="5">
        <f t="shared" si="27"/>
        <v>0</v>
      </c>
      <c r="K248" s="2">
        <f t="shared" si="25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25">
      <c r="A249" s="76">
        <f t="shared" si="24"/>
        <v>240</v>
      </c>
      <c r="B249" s="4"/>
      <c r="C249" s="5"/>
      <c r="D249" s="5"/>
      <c r="E249" s="5"/>
      <c r="F249" s="5"/>
      <c r="G249" s="5"/>
      <c r="H249" s="110"/>
      <c r="I249" s="5">
        <f t="shared" si="26"/>
        <v>0</v>
      </c>
      <c r="J249" s="5">
        <f t="shared" si="27"/>
        <v>0</v>
      </c>
      <c r="K249" s="2">
        <f t="shared" si="25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25">
      <c r="A250" s="76">
        <f t="shared" si="24"/>
        <v>241</v>
      </c>
      <c r="B250" s="4"/>
      <c r="C250" s="5"/>
      <c r="D250" s="5"/>
      <c r="E250" s="5"/>
      <c r="F250" s="5"/>
      <c r="G250" s="5"/>
      <c r="H250" s="110"/>
      <c r="I250" s="5">
        <f t="shared" si="26"/>
        <v>0</v>
      </c>
      <c r="J250" s="5">
        <f t="shared" si="27"/>
        <v>0</v>
      </c>
      <c r="K250" s="2">
        <f t="shared" si="25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25">
      <c r="A251" s="76">
        <f t="shared" si="24"/>
        <v>242</v>
      </c>
      <c r="B251" s="4"/>
      <c r="C251" s="5"/>
      <c r="D251" s="5"/>
      <c r="E251" s="5"/>
      <c r="F251" s="5"/>
      <c r="G251" s="5"/>
      <c r="H251" s="110"/>
      <c r="I251" s="5">
        <f t="shared" si="26"/>
        <v>0</v>
      </c>
      <c r="J251" s="5">
        <f t="shared" si="27"/>
        <v>0</v>
      </c>
      <c r="K251" s="2">
        <f t="shared" si="25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25">
      <c r="A252" s="76">
        <f t="shared" si="24"/>
        <v>243</v>
      </c>
      <c r="B252" s="4"/>
      <c r="C252" s="5"/>
      <c r="D252" s="5"/>
      <c r="E252" s="5"/>
      <c r="F252" s="5"/>
      <c r="G252" s="5"/>
      <c r="H252" s="110"/>
      <c r="I252" s="5">
        <f t="shared" si="26"/>
        <v>0</v>
      </c>
      <c r="J252" s="5">
        <f t="shared" si="27"/>
        <v>0</v>
      </c>
      <c r="K252" s="2">
        <f t="shared" si="25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25">
      <c r="A253" s="76">
        <f t="shared" si="24"/>
        <v>244</v>
      </c>
      <c r="B253" s="4"/>
      <c r="C253" s="5"/>
      <c r="D253" s="5"/>
      <c r="E253" s="5"/>
      <c r="F253" s="5"/>
      <c r="G253" s="5"/>
      <c r="H253" s="110"/>
      <c r="I253" s="5">
        <f t="shared" si="26"/>
        <v>0</v>
      </c>
      <c r="J253" s="5">
        <f t="shared" si="27"/>
        <v>0</v>
      </c>
      <c r="K253" s="2">
        <f t="shared" si="25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25">
      <c r="A254" s="76">
        <f t="shared" si="24"/>
        <v>245</v>
      </c>
      <c r="B254" s="4"/>
      <c r="C254" s="5"/>
      <c r="D254" s="5"/>
      <c r="E254" s="5"/>
      <c r="F254" s="5"/>
      <c r="G254" s="5"/>
      <c r="H254" s="110"/>
      <c r="I254" s="5">
        <f t="shared" si="26"/>
        <v>0</v>
      </c>
      <c r="J254" s="5">
        <f t="shared" si="27"/>
        <v>0</v>
      </c>
      <c r="K254" s="2">
        <f t="shared" si="25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25">
      <c r="A255" s="76">
        <f t="shared" si="24"/>
        <v>246</v>
      </c>
      <c r="B255" s="4"/>
      <c r="C255" s="5"/>
      <c r="D255" s="5"/>
      <c r="E255" s="5"/>
      <c r="F255" s="5"/>
      <c r="G255" s="5"/>
      <c r="H255" s="110"/>
      <c r="I255" s="5">
        <f t="shared" si="26"/>
        <v>0</v>
      </c>
      <c r="J255" s="5">
        <f t="shared" si="27"/>
        <v>0</v>
      </c>
      <c r="K255" s="2">
        <f t="shared" si="25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25">
      <c r="A256" s="76">
        <f t="shared" si="24"/>
        <v>247</v>
      </c>
      <c r="B256" s="4"/>
      <c r="C256" s="5"/>
      <c r="D256" s="5"/>
      <c r="E256" s="5"/>
      <c r="F256" s="5"/>
      <c r="G256" s="5"/>
      <c r="H256" s="110"/>
      <c r="I256" s="5">
        <f t="shared" si="26"/>
        <v>0</v>
      </c>
      <c r="J256" s="5">
        <f t="shared" si="27"/>
        <v>0</v>
      </c>
      <c r="K256" s="2">
        <f t="shared" si="25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25">
      <c r="A257" s="76">
        <f t="shared" si="24"/>
        <v>248</v>
      </c>
      <c r="B257" s="4"/>
      <c r="C257" s="5"/>
      <c r="D257" s="5"/>
      <c r="E257" s="5"/>
      <c r="F257" s="5"/>
      <c r="G257" s="5"/>
      <c r="H257" s="110"/>
      <c r="I257" s="5">
        <f t="shared" si="26"/>
        <v>0</v>
      </c>
      <c r="J257" s="5">
        <f t="shared" si="27"/>
        <v>0</v>
      </c>
      <c r="K257" s="2">
        <f t="shared" si="25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25">
      <c r="A258" s="76">
        <f t="shared" si="24"/>
        <v>249</v>
      </c>
      <c r="B258" s="4"/>
      <c r="C258" s="5"/>
      <c r="D258" s="5"/>
      <c r="E258" s="5"/>
      <c r="F258" s="5"/>
      <c r="G258" s="5"/>
      <c r="H258" s="110"/>
      <c r="I258" s="5">
        <f t="shared" si="26"/>
        <v>0</v>
      </c>
      <c r="J258" s="5">
        <f t="shared" si="27"/>
        <v>0</v>
      </c>
      <c r="K258" s="2">
        <f t="shared" si="25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25">
      <c r="A259" s="76">
        <f t="shared" si="24"/>
        <v>250</v>
      </c>
      <c r="B259" s="4"/>
      <c r="C259" s="5"/>
      <c r="D259" s="5"/>
      <c r="E259" s="5"/>
      <c r="F259" s="5"/>
      <c r="G259" s="5"/>
      <c r="H259" s="110"/>
      <c r="I259" s="5">
        <f t="shared" si="26"/>
        <v>0</v>
      </c>
      <c r="J259" s="5">
        <f t="shared" si="27"/>
        <v>0</v>
      </c>
      <c r="K259" s="2">
        <f t="shared" si="25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25">
      <c r="A260" s="76">
        <f t="shared" si="24"/>
        <v>251</v>
      </c>
      <c r="B260" s="4"/>
      <c r="C260" s="5"/>
      <c r="D260" s="5"/>
      <c r="E260" s="5"/>
      <c r="F260" s="5"/>
      <c r="G260" s="5"/>
      <c r="H260" s="110"/>
      <c r="I260" s="5">
        <f t="shared" si="26"/>
        <v>0</v>
      </c>
      <c r="J260" s="5">
        <f t="shared" si="27"/>
        <v>0</v>
      </c>
      <c r="K260" s="2">
        <f t="shared" si="25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25">
      <c r="A261" s="76">
        <f t="shared" si="24"/>
        <v>252</v>
      </c>
      <c r="B261" s="4"/>
      <c r="C261" s="5"/>
      <c r="D261" s="5"/>
      <c r="E261" s="5"/>
      <c r="F261" s="5"/>
      <c r="G261" s="5"/>
      <c r="H261" s="110"/>
      <c r="I261" s="5">
        <f t="shared" si="26"/>
        <v>0</v>
      </c>
      <c r="J261" s="5">
        <f t="shared" si="27"/>
        <v>0</v>
      </c>
      <c r="K261" s="2">
        <f t="shared" si="25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25">
      <c r="A262" s="76">
        <f t="shared" si="24"/>
        <v>253</v>
      </c>
      <c r="B262" s="4"/>
      <c r="C262" s="5"/>
      <c r="D262" s="5"/>
      <c r="E262" s="5"/>
      <c r="F262" s="5"/>
      <c r="G262" s="5"/>
      <c r="H262" s="110"/>
      <c r="I262" s="5">
        <f t="shared" si="26"/>
        <v>0</v>
      </c>
      <c r="J262" s="5">
        <f t="shared" si="27"/>
        <v>0</v>
      </c>
      <c r="K262" s="2">
        <f t="shared" si="25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25">
      <c r="A263" s="76">
        <f t="shared" si="24"/>
        <v>254</v>
      </c>
      <c r="B263" s="4"/>
      <c r="C263" s="5"/>
      <c r="D263" s="5"/>
      <c r="E263" s="5"/>
      <c r="F263" s="5"/>
      <c r="G263" s="5"/>
      <c r="H263" s="110"/>
      <c r="I263" s="5">
        <f t="shared" si="26"/>
        <v>0</v>
      </c>
      <c r="J263" s="5">
        <f t="shared" si="27"/>
        <v>0</v>
      </c>
      <c r="K263" s="2">
        <f t="shared" si="25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25">
      <c r="A264" s="76">
        <f t="shared" si="24"/>
        <v>255</v>
      </c>
      <c r="B264" s="4"/>
      <c r="C264" s="5"/>
      <c r="D264" s="5"/>
      <c r="E264" s="5"/>
      <c r="F264" s="5"/>
      <c r="G264" s="5"/>
      <c r="H264" s="110"/>
      <c r="I264" s="5">
        <f t="shared" si="26"/>
        <v>0</v>
      </c>
      <c r="J264" s="5">
        <f t="shared" si="27"/>
        <v>0</v>
      </c>
      <c r="K264" s="2">
        <f t="shared" si="25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25">
      <c r="A265" s="76">
        <f t="shared" si="24"/>
        <v>256</v>
      </c>
      <c r="B265" s="4"/>
      <c r="C265" s="5"/>
      <c r="D265" s="5"/>
      <c r="E265" s="5"/>
      <c r="F265" s="5"/>
      <c r="G265" s="5"/>
      <c r="H265" s="110"/>
      <c r="I265" s="5">
        <f t="shared" si="26"/>
        <v>0</v>
      </c>
      <c r="J265" s="5">
        <f t="shared" si="27"/>
        <v>0</v>
      </c>
      <c r="K265" s="2">
        <f t="shared" si="25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25">
      <c r="A266" s="76">
        <f t="shared" si="24"/>
        <v>257</v>
      </c>
      <c r="B266" s="4"/>
      <c r="C266" s="5"/>
      <c r="D266" s="5"/>
      <c r="E266" s="5"/>
      <c r="F266" s="5"/>
      <c r="G266" s="5"/>
      <c r="H266" s="110"/>
      <c r="I266" s="5">
        <f t="shared" si="26"/>
        <v>0</v>
      </c>
      <c r="J266" s="5">
        <f t="shared" si="27"/>
        <v>0</v>
      </c>
      <c r="K266" s="2">
        <f t="shared" si="25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25">
      <c r="A267" s="76">
        <f t="shared" ref="A267:A309" si="28">ROW(A267)-9</f>
        <v>258</v>
      </c>
      <c r="B267" s="4"/>
      <c r="C267" s="5"/>
      <c r="D267" s="5"/>
      <c r="E267" s="5"/>
      <c r="F267" s="5"/>
      <c r="G267" s="5"/>
      <c r="H267" s="110"/>
      <c r="I267" s="5">
        <f t="shared" ref="I267:I309" si="29">SUM(C267:E267)</f>
        <v>0</v>
      </c>
      <c r="J267" s="5">
        <f t="shared" ref="J267:J309" si="30">SUM(F267:H267)</f>
        <v>0</v>
      </c>
      <c r="K267" s="2">
        <f t="shared" ref="K267:K309" si="31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25">
      <c r="A268" s="76">
        <f t="shared" si="28"/>
        <v>259</v>
      </c>
      <c r="B268" s="4"/>
      <c r="C268" s="5"/>
      <c r="D268" s="5"/>
      <c r="E268" s="5"/>
      <c r="F268" s="5"/>
      <c r="G268" s="5"/>
      <c r="H268" s="110"/>
      <c r="I268" s="5">
        <f t="shared" si="29"/>
        <v>0</v>
      </c>
      <c r="J268" s="5">
        <f t="shared" si="30"/>
        <v>0</v>
      </c>
      <c r="K268" s="2">
        <f t="shared" si="31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25">
      <c r="A269" s="76">
        <f t="shared" si="28"/>
        <v>260</v>
      </c>
      <c r="B269" s="4"/>
      <c r="C269" s="5"/>
      <c r="D269" s="5"/>
      <c r="E269" s="5"/>
      <c r="F269" s="5"/>
      <c r="G269" s="5"/>
      <c r="H269" s="110"/>
      <c r="I269" s="5">
        <f t="shared" si="29"/>
        <v>0</v>
      </c>
      <c r="J269" s="5">
        <f t="shared" si="30"/>
        <v>0</v>
      </c>
      <c r="K269" s="2">
        <f t="shared" si="31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25">
      <c r="A270" s="76">
        <f t="shared" si="28"/>
        <v>261</v>
      </c>
      <c r="B270" s="4"/>
      <c r="C270" s="5"/>
      <c r="D270" s="5"/>
      <c r="E270" s="5"/>
      <c r="F270" s="5"/>
      <c r="G270" s="5"/>
      <c r="H270" s="110"/>
      <c r="I270" s="5">
        <f t="shared" si="29"/>
        <v>0</v>
      </c>
      <c r="J270" s="5">
        <f t="shared" si="30"/>
        <v>0</v>
      </c>
      <c r="K270" s="2">
        <f t="shared" si="31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25">
      <c r="A271" s="76">
        <f t="shared" si="28"/>
        <v>262</v>
      </c>
      <c r="B271" s="4"/>
      <c r="C271" s="5"/>
      <c r="D271" s="5"/>
      <c r="E271" s="5"/>
      <c r="F271" s="5"/>
      <c r="G271" s="5"/>
      <c r="H271" s="110"/>
      <c r="I271" s="5">
        <f t="shared" si="29"/>
        <v>0</v>
      </c>
      <c r="J271" s="5">
        <f t="shared" si="30"/>
        <v>0</v>
      </c>
      <c r="K271" s="2">
        <f t="shared" si="31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25">
      <c r="A272" s="76">
        <f t="shared" si="28"/>
        <v>263</v>
      </c>
      <c r="B272" s="4"/>
      <c r="C272" s="5"/>
      <c r="D272" s="5"/>
      <c r="E272" s="5"/>
      <c r="F272" s="5"/>
      <c r="G272" s="5"/>
      <c r="H272" s="110"/>
      <c r="I272" s="5">
        <f t="shared" si="29"/>
        <v>0</v>
      </c>
      <c r="J272" s="5">
        <f t="shared" si="30"/>
        <v>0</v>
      </c>
      <c r="K272" s="2">
        <f t="shared" si="31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25">
      <c r="A273" s="76">
        <f t="shared" si="28"/>
        <v>264</v>
      </c>
      <c r="B273" s="4"/>
      <c r="C273" s="5"/>
      <c r="D273" s="5"/>
      <c r="E273" s="5"/>
      <c r="F273" s="5"/>
      <c r="G273" s="5"/>
      <c r="H273" s="110"/>
      <c r="I273" s="5">
        <f t="shared" si="29"/>
        <v>0</v>
      </c>
      <c r="J273" s="5">
        <f t="shared" si="30"/>
        <v>0</v>
      </c>
      <c r="K273" s="2">
        <f t="shared" si="31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25">
      <c r="A274" s="76">
        <f t="shared" si="28"/>
        <v>265</v>
      </c>
      <c r="B274" s="4"/>
      <c r="C274" s="5"/>
      <c r="D274" s="5"/>
      <c r="E274" s="5"/>
      <c r="F274" s="5"/>
      <c r="G274" s="5"/>
      <c r="H274" s="110"/>
      <c r="I274" s="5">
        <f t="shared" si="29"/>
        <v>0</v>
      </c>
      <c r="J274" s="5">
        <f t="shared" si="30"/>
        <v>0</v>
      </c>
      <c r="K274" s="2">
        <f t="shared" si="31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25">
      <c r="A275" s="76">
        <f t="shared" si="28"/>
        <v>266</v>
      </c>
      <c r="B275" s="4"/>
      <c r="C275" s="5"/>
      <c r="D275" s="5"/>
      <c r="E275" s="5"/>
      <c r="F275" s="5"/>
      <c r="G275" s="5"/>
      <c r="H275" s="110"/>
      <c r="I275" s="5">
        <f t="shared" si="29"/>
        <v>0</v>
      </c>
      <c r="J275" s="5">
        <f t="shared" si="30"/>
        <v>0</v>
      </c>
      <c r="K275" s="2">
        <f t="shared" si="31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25">
      <c r="A276" s="76">
        <f t="shared" si="28"/>
        <v>267</v>
      </c>
      <c r="B276" s="4"/>
      <c r="C276" s="5"/>
      <c r="D276" s="5"/>
      <c r="E276" s="5"/>
      <c r="F276" s="5"/>
      <c r="G276" s="5"/>
      <c r="H276" s="110"/>
      <c r="I276" s="5">
        <f t="shared" si="29"/>
        <v>0</v>
      </c>
      <c r="J276" s="5">
        <f t="shared" si="30"/>
        <v>0</v>
      </c>
      <c r="K276" s="2">
        <f t="shared" si="31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25">
      <c r="A277" s="76">
        <f t="shared" si="28"/>
        <v>268</v>
      </c>
      <c r="B277" s="4"/>
      <c r="C277" s="5"/>
      <c r="D277" s="5"/>
      <c r="E277" s="5"/>
      <c r="F277" s="5"/>
      <c r="G277" s="5"/>
      <c r="H277" s="110"/>
      <c r="I277" s="5">
        <f t="shared" si="29"/>
        <v>0</v>
      </c>
      <c r="J277" s="5">
        <f t="shared" si="30"/>
        <v>0</v>
      </c>
      <c r="K277" s="2">
        <f t="shared" si="31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25">
      <c r="A278" s="76">
        <f t="shared" si="28"/>
        <v>269</v>
      </c>
      <c r="B278" s="4"/>
      <c r="C278" s="5"/>
      <c r="D278" s="5"/>
      <c r="E278" s="5"/>
      <c r="F278" s="5"/>
      <c r="G278" s="5"/>
      <c r="H278" s="110"/>
      <c r="I278" s="5">
        <f t="shared" si="29"/>
        <v>0</v>
      </c>
      <c r="J278" s="5">
        <f t="shared" si="30"/>
        <v>0</v>
      </c>
      <c r="K278" s="2">
        <f t="shared" si="31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25">
      <c r="A279" s="76">
        <f t="shared" si="28"/>
        <v>270</v>
      </c>
      <c r="B279" s="4"/>
      <c r="C279" s="5"/>
      <c r="D279" s="5"/>
      <c r="E279" s="5"/>
      <c r="F279" s="5"/>
      <c r="G279" s="5"/>
      <c r="H279" s="110"/>
      <c r="I279" s="5">
        <f t="shared" si="29"/>
        <v>0</v>
      </c>
      <c r="J279" s="5">
        <f t="shared" si="30"/>
        <v>0</v>
      </c>
      <c r="K279" s="2">
        <f t="shared" si="31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25">
      <c r="A280" s="76">
        <f t="shared" si="28"/>
        <v>271</v>
      </c>
      <c r="B280" s="4"/>
      <c r="C280" s="5"/>
      <c r="D280" s="5"/>
      <c r="E280" s="5"/>
      <c r="F280" s="5"/>
      <c r="G280" s="5"/>
      <c r="H280" s="110"/>
      <c r="I280" s="5">
        <f t="shared" si="29"/>
        <v>0</v>
      </c>
      <c r="J280" s="5">
        <f t="shared" si="30"/>
        <v>0</v>
      </c>
      <c r="K280" s="2">
        <f t="shared" si="31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25">
      <c r="A281" s="76">
        <f t="shared" si="28"/>
        <v>272</v>
      </c>
      <c r="B281" s="4"/>
      <c r="C281" s="5"/>
      <c r="D281" s="5"/>
      <c r="E281" s="5"/>
      <c r="F281" s="5"/>
      <c r="G281" s="5"/>
      <c r="H281" s="110"/>
      <c r="I281" s="5">
        <f t="shared" si="29"/>
        <v>0</v>
      </c>
      <c r="J281" s="5">
        <f t="shared" si="30"/>
        <v>0</v>
      </c>
      <c r="K281" s="2">
        <f t="shared" si="31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25">
      <c r="A282" s="76">
        <f t="shared" si="28"/>
        <v>273</v>
      </c>
      <c r="B282" s="4"/>
      <c r="C282" s="5"/>
      <c r="D282" s="5"/>
      <c r="E282" s="5"/>
      <c r="F282" s="5"/>
      <c r="G282" s="5"/>
      <c r="H282" s="110"/>
      <c r="I282" s="5">
        <f t="shared" si="29"/>
        <v>0</v>
      </c>
      <c r="J282" s="5">
        <f t="shared" si="30"/>
        <v>0</v>
      </c>
      <c r="K282" s="2">
        <f t="shared" si="31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25">
      <c r="A283" s="76">
        <f t="shared" si="28"/>
        <v>274</v>
      </c>
      <c r="B283" s="4"/>
      <c r="C283" s="5"/>
      <c r="D283" s="5"/>
      <c r="E283" s="5"/>
      <c r="F283" s="5"/>
      <c r="G283" s="5"/>
      <c r="H283" s="110"/>
      <c r="I283" s="5">
        <f t="shared" si="29"/>
        <v>0</v>
      </c>
      <c r="J283" s="5">
        <f t="shared" si="30"/>
        <v>0</v>
      </c>
      <c r="K283" s="2">
        <f t="shared" si="31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25">
      <c r="A284" s="76">
        <f t="shared" si="28"/>
        <v>275</v>
      </c>
      <c r="B284" s="4"/>
      <c r="C284" s="5"/>
      <c r="D284" s="5"/>
      <c r="E284" s="5"/>
      <c r="F284" s="5"/>
      <c r="G284" s="5"/>
      <c r="H284" s="110"/>
      <c r="I284" s="5">
        <f t="shared" si="29"/>
        <v>0</v>
      </c>
      <c r="J284" s="5">
        <f t="shared" si="30"/>
        <v>0</v>
      </c>
      <c r="K284" s="2">
        <f t="shared" si="31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25">
      <c r="A285" s="76">
        <f t="shared" si="28"/>
        <v>276</v>
      </c>
      <c r="B285" s="4"/>
      <c r="C285" s="5"/>
      <c r="D285" s="5"/>
      <c r="E285" s="5"/>
      <c r="F285" s="5"/>
      <c r="G285" s="5"/>
      <c r="H285" s="110"/>
      <c r="I285" s="5">
        <f t="shared" si="29"/>
        <v>0</v>
      </c>
      <c r="J285" s="5">
        <f t="shared" si="30"/>
        <v>0</v>
      </c>
      <c r="K285" s="2">
        <f t="shared" si="31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25">
      <c r="A286" s="76">
        <f t="shared" si="28"/>
        <v>277</v>
      </c>
      <c r="B286" s="4"/>
      <c r="C286" s="5"/>
      <c r="D286" s="5"/>
      <c r="E286" s="5"/>
      <c r="F286" s="5"/>
      <c r="G286" s="5"/>
      <c r="H286" s="110"/>
      <c r="I286" s="5">
        <f t="shared" si="29"/>
        <v>0</v>
      </c>
      <c r="J286" s="5">
        <f t="shared" si="30"/>
        <v>0</v>
      </c>
      <c r="K286" s="2">
        <f t="shared" si="31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25">
      <c r="A287" s="76">
        <f t="shared" si="28"/>
        <v>278</v>
      </c>
      <c r="B287" s="4"/>
      <c r="C287" s="5"/>
      <c r="D287" s="5"/>
      <c r="E287" s="5"/>
      <c r="F287" s="5"/>
      <c r="G287" s="5"/>
      <c r="H287" s="110"/>
      <c r="I287" s="5">
        <f t="shared" si="29"/>
        <v>0</v>
      </c>
      <c r="J287" s="5">
        <f t="shared" si="30"/>
        <v>0</v>
      </c>
      <c r="K287" s="2">
        <f t="shared" si="31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25">
      <c r="A288" s="76">
        <f t="shared" si="28"/>
        <v>279</v>
      </c>
      <c r="B288" s="4"/>
      <c r="C288" s="5"/>
      <c r="D288" s="5"/>
      <c r="E288" s="5"/>
      <c r="F288" s="5"/>
      <c r="G288" s="5"/>
      <c r="H288" s="110"/>
      <c r="I288" s="5">
        <f t="shared" si="29"/>
        <v>0</v>
      </c>
      <c r="J288" s="5">
        <f t="shared" si="30"/>
        <v>0</v>
      </c>
      <c r="K288" s="2">
        <f t="shared" si="31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25">
      <c r="A289" s="76">
        <f t="shared" si="28"/>
        <v>280</v>
      </c>
      <c r="B289" s="4"/>
      <c r="C289" s="5"/>
      <c r="D289" s="5"/>
      <c r="E289" s="5"/>
      <c r="F289" s="5"/>
      <c r="G289" s="5"/>
      <c r="H289" s="110"/>
      <c r="I289" s="5">
        <f t="shared" si="29"/>
        <v>0</v>
      </c>
      <c r="J289" s="5">
        <f t="shared" si="30"/>
        <v>0</v>
      </c>
      <c r="K289" s="2">
        <f t="shared" si="31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25">
      <c r="A290" s="76">
        <f t="shared" si="28"/>
        <v>281</v>
      </c>
      <c r="B290" s="4"/>
      <c r="C290" s="5"/>
      <c r="D290" s="5"/>
      <c r="E290" s="5"/>
      <c r="F290" s="5"/>
      <c r="G290" s="5"/>
      <c r="H290" s="110"/>
      <c r="I290" s="5">
        <f t="shared" si="29"/>
        <v>0</v>
      </c>
      <c r="J290" s="5">
        <f t="shared" si="30"/>
        <v>0</v>
      </c>
      <c r="K290" s="2">
        <f t="shared" si="31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25">
      <c r="A291" s="76">
        <f t="shared" si="28"/>
        <v>282</v>
      </c>
      <c r="B291" s="4"/>
      <c r="C291" s="5"/>
      <c r="D291" s="5"/>
      <c r="E291" s="5"/>
      <c r="F291" s="5"/>
      <c r="G291" s="5"/>
      <c r="H291" s="110"/>
      <c r="I291" s="5">
        <f t="shared" si="29"/>
        <v>0</v>
      </c>
      <c r="J291" s="5">
        <f t="shared" si="30"/>
        <v>0</v>
      </c>
      <c r="K291" s="2">
        <f t="shared" si="31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25">
      <c r="A292" s="76">
        <f t="shared" si="28"/>
        <v>283</v>
      </c>
      <c r="B292" s="4"/>
      <c r="C292" s="5"/>
      <c r="D292" s="5"/>
      <c r="E292" s="5"/>
      <c r="F292" s="5"/>
      <c r="G292" s="5"/>
      <c r="H292" s="110"/>
      <c r="I292" s="5">
        <f t="shared" si="29"/>
        <v>0</v>
      </c>
      <c r="J292" s="5">
        <f t="shared" si="30"/>
        <v>0</v>
      </c>
      <c r="K292" s="2">
        <f t="shared" si="31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25">
      <c r="A293" s="76">
        <f t="shared" si="28"/>
        <v>284</v>
      </c>
      <c r="B293" s="4"/>
      <c r="C293" s="5"/>
      <c r="D293" s="5"/>
      <c r="E293" s="5"/>
      <c r="F293" s="5"/>
      <c r="G293" s="5"/>
      <c r="H293" s="110"/>
      <c r="I293" s="5">
        <f t="shared" si="29"/>
        <v>0</v>
      </c>
      <c r="J293" s="5">
        <f t="shared" si="30"/>
        <v>0</v>
      </c>
      <c r="K293" s="2">
        <f t="shared" si="31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25">
      <c r="A294" s="76">
        <f t="shared" si="28"/>
        <v>285</v>
      </c>
      <c r="B294" s="4"/>
      <c r="C294" s="5"/>
      <c r="D294" s="5"/>
      <c r="E294" s="5"/>
      <c r="F294" s="5"/>
      <c r="G294" s="5"/>
      <c r="H294" s="110"/>
      <c r="I294" s="5">
        <f t="shared" si="29"/>
        <v>0</v>
      </c>
      <c r="J294" s="5">
        <f t="shared" si="30"/>
        <v>0</v>
      </c>
      <c r="K294" s="2">
        <f t="shared" si="31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25">
      <c r="A295" s="76">
        <f t="shared" si="28"/>
        <v>286</v>
      </c>
      <c r="B295" s="4"/>
      <c r="C295" s="5"/>
      <c r="D295" s="5"/>
      <c r="E295" s="5"/>
      <c r="F295" s="5"/>
      <c r="G295" s="5"/>
      <c r="H295" s="110"/>
      <c r="I295" s="5">
        <f t="shared" si="29"/>
        <v>0</v>
      </c>
      <c r="J295" s="5">
        <f t="shared" si="30"/>
        <v>0</v>
      </c>
      <c r="K295" s="2">
        <f t="shared" si="31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25">
      <c r="A296" s="76">
        <f t="shared" si="28"/>
        <v>287</v>
      </c>
      <c r="B296" s="4"/>
      <c r="C296" s="5"/>
      <c r="D296" s="5"/>
      <c r="E296" s="5"/>
      <c r="F296" s="5"/>
      <c r="G296" s="5"/>
      <c r="H296" s="110"/>
      <c r="I296" s="5">
        <f t="shared" si="29"/>
        <v>0</v>
      </c>
      <c r="J296" s="5">
        <f t="shared" si="30"/>
        <v>0</v>
      </c>
      <c r="K296" s="2">
        <f t="shared" si="31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25">
      <c r="A297" s="76">
        <f t="shared" si="28"/>
        <v>288</v>
      </c>
      <c r="B297" s="4"/>
      <c r="C297" s="5"/>
      <c r="D297" s="5"/>
      <c r="E297" s="5"/>
      <c r="F297" s="5"/>
      <c r="G297" s="5"/>
      <c r="H297" s="110"/>
      <c r="I297" s="5">
        <f t="shared" si="29"/>
        <v>0</v>
      </c>
      <c r="J297" s="5">
        <f t="shared" si="30"/>
        <v>0</v>
      </c>
      <c r="K297" s="2">
        <f t="shared" si="31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25">
      <c r="A298" s="76">
        <f t="shared" si="28"/>
        <v>289</v>
      </c>
      <c r="B298" s="4"/>
      <c r="C298" s="5"/>
      <c r="D298" s="5"/>
      <c r="E298" s="5"/>
      <c r="F298" s="5"/>
      <c r="G298" s="5"/>
      <c r="H298" s="110"/>
      <c r="I298" s="5">
        <f t="shared" si="29"/>
        <v>0</v>
      </c>
      <c r="J298" s="5">
        <f t="shared" si="30"/>
        <v>0</v>
      </c>
      <c r="K298" s="2">
        <f t="shared" si="31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25">
      <c r="A299" s="76">
        <f t="shared" si="28"/>
        <v>290</v>
      </c>
      <c r="B299" s="4"/>
      <c r="C299" s="5"/>
      <c r="D299" s="5"/>
      <c r="E299" s="5"/>
      <c r="F299" s="5"/>
      <c r="G299" s="5"/>
      <c r="H299" s="110"/>
      <c r="I299" s="5">
        <f t="shared" si="29"/>
        <v>0</v>
      </c>
      <c r="J299" s="5">
        <f t="shared" si="30"/>
        <v>0</v>
      </c>
      <c r="K299" s="2">
        <f t="shared" si="31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25">
      <c r="A300" s="76">
        <f t="shared" si="28"/>
        <v>291</v>
      </c>
      <c r="B300" s="4"/>
      <c r="C300" s="5"/>
      <c r="D300" s="5"/>
      <c r="E300" s="5"/>
      <c r="F300" s="5"/>
      <c r="G300" s="5"/>
      <c r="H300" s="110"/>
      <c r="I300" s="5">
        <f t="shared" si="29"/>
        <v>0</v>
      </c>
      <c r="J300" s="5">
        <f t="shared" si="30"/>
        <v>0</v>
      </c>
      <c r="K300" s="2">
        <f t="shared" si="31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25">
      <c r="A301" s="76">
        <f t="shared" si="28"/>
        <v>292</v>
      </c>
      <c r="B301" s="4"/>
      <c r="C301" s="5"/>
      <c r="D301" s="5"/>
      <c r="E301" s="5"/>
      <c r="F301" s="5"/>
      <c r="G301" s="5"/>
      <c r="H301" s="110"/>
      <c r="I301" s="5">
        <f t="shared" si="29"/>
        <v>0</v>
      </c>
      <c r="J301" s="5">
        <f t="shared" si="30"/>
        <v>0</v>
      </c>
      <c r="K301" s="2">
        <f t="shared" si="31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25">
      <c r="A302" s="76">
        <f t="shared" si="28"/>
        <v>293</v>
      </c>
      <c r="B302" s="4"/>
      <c r="C302" s="5"/>
      <c r="D302" s="5"/>
      <c r="E302" s="5"/>
      <c r="F302" s="5"/>
      <c r="G302" s="5"/>
      <c r="H302" s="110"/>
      <c r="I302" s="5">
        <f t="shared" si="29"/>
        <v>0</v>
      </c>
      <c r="J302" s="5">
        <f t="shared" si="30"/>
        <v>0</v>
      </c>
      <c r="K302" s="2">
        <f t="shared" si="31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25">
      <c r="A303" s="76">
        <f t="shared" si="28"/>
        <v>294</v>
      </c>
      <c r="B303" s="4"/>
      <c r="C303" s="5"/>
      <c r="D303" s="5"/>
      <c r="E303" s="5"/>
      <c r="F303" s="5"/>
      <c r="G303" s="5"/>
      <c r="H303" s="110"/>
      <c r="I303" s="5">
        <f t="shared" si="29"/>
        <v>0</v>
      </c>
      <c r="J303" s="5">
        <f t="shared" si="30"/>
        <v>0</v>
      </c>
      <c r="K303" s="2">
        <f t="shared" si="31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25">
      <c r="A304" s="76">
        <f t="shared" si="28"/>
        <v>295</v>
      </c>
      <c r="B304" s="4"/>
      <c r="C304" s="5"/>
      <c r="D304" s="5"/>
      <c r="E304" s="5"/>
      <c r="F304" s="5"/>
      <c r="G304" s="5"/>
      <c r="H304" s="110"/>
      <c r="I304" s="5">
        <f t="shared" si="29"/>
        <v>0</v>
      </c>
      <c r="J304" s="5">
        <f t="shared" si="30"/>
        <v>0</v>
      </c>
      <c r="K304" s="2">
        <f t="shared" si="31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25">
      <c r="A305" s="76">
        <f t="shared" si="28"/>
        <v>296</v>
      </c>
      <c r="B305" s="4"/>
      <c r="C305" s="5"/>
      <c r="D305" s="5"/>
      <c r="E305" s="5"/>
      <c r="F305" s="5"/>
      <c r="G305" s="5"/>
      <c r="H305" s="110"/>
      <c r="I305" s="5">
        <f t="shared" si="29"/>
        <v>0</v>
      </c>
      <c r="J305" s="5">
        <f t="shared" si="30"/>
        <v>0</v>
      </c>
      <c r="K305" s="2">
        <f t="shared" si="31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25">
      <c r="A306" s="76">
        <f t="shared" si="28"/>
        <v>297</v>
      </c>
      <c r="B306" s="4"/>
      <c r="C306" s="5"/>
      <c r="D306" s="5"/>
      <c r="E306" s="5"/>
      <c r="F306" s="5"/>
      <c r="G306" s="5"/>
      <c r="H306" s="110"/>
      <c r="I306" s="5">
        <f t="shared" si="29"/>
        <v>0</v>
      </c>
      <c r="J306" s="5">
        <f t="shared" si="30"/>
        <v>0</v>
      </c>
      <c r="K306" s="2">
        <f t="shared" si="31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25">
      <c r="A307" s="76">
        <f t="shared" si="28"/>
        <v>298</v>
      </c>
      <c r="B307" s="4"/>
      <c r="C307" s="5"/>
      <c r="D307" s="5"/>
      <c r="E307" s="5"/>
      <c r="F307" s="5"/>
      <c r="G307" s="5"/>
      <c r="H307" s="110"/>
      <c r="I307" s="5">
        <f t="shared" si="29"/>
        <v>0</v>
      </c>
      <c r="J307" s="5">
        <f t="shared" si="30"/>
        <v>0</v>
      </c>
      <c r="K307" s="2">
        <f t="shared" si="31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25">
      <c r="A308" s="76">
        <f t="shared" si="28"/>
        <v>299</v>
      </c>
      <c r="B308" s="4"/>
      <c r="C308" s="5"/>
      <c r="D308" s="5"/>
      <c r="E308" s="5"/>
      <c r="F308" s="5"/>
      <c r="G308" s="5"/>
      <c r="H308" s="110"/>
      <c r="I308" s="5">
        <f t="shared" si="29"/>
        <v>0</v>
      </c>
      <c r="J308" s="5">
        <f t="shared" si="30"/>
        <v>0</v>
      </c>
      <c r="K308" s="2">
        <f t="shared" si="31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25">
      <c r="A309" s="76">
        <f t="shared" si="28"/>
        <v>300</v>
      </c>
      <c r="B309" s="4"/>
      <c r="C309" s="5"/>
      <c r="D309" s="5"/>
      <c r="E309" s="5"/>
      <c r="F309" s="5"/>
      <c r="G309" s="5"/>
      <c r="H309" s="110"/>
      <c r="I309" s="5">
        <f t="shared" si="29"/>
        <v>0</v>
      </c>
      <c r="J309" s="5">
        <f t="shared" si="30"/>
        <v>0</v>
      </c>
      <c r="K309" s="2">
        <f t="shared" si="31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69" priority="9">
      <formula>LEN(TRIM(J1))=0</formula>
    </cfRule>
  </conditionalFormatting>
  <conditionalFormatting sqref="C10:J309">
    <cfRule type="expression" dxfId="168" priority="5">
      <formula>IF($B10&lt;&gt;"",IF(C10="",TRUE,FALSE))</formula>
    </cfRule>
  </conditionalFormatting>
  <conditionalFormatting sqref="H10:I309">
    <cfRule type="expression" dxfId="167" priority="4">
      <formula>IF(B10&lt;&gt;"",IF(H10="",TRUE,FALSE))</formula>
    </cfRule>
  </conditionalFormatting>
  <conditionalFormatting sqref="A10:J309">
    <cfRule type="expression" dxfId="166" priority="6">
      <formula>IF($A10="",FALSE,IF(MOD(ROW(),2)&lt;&gt;0,FALSE,TRUE))</formula>
    </cfRule>
  </conditionalFormatting>
  <conditionalFormatting sqref="J10:J309">
    <cfRule type="expression" dxfId="165" priority="8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309"/>
  </dataValidations>
  <pageMargins left="0.56000000000000005" right="0.4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7" t="s">
        <v>1111</v>
      </c>
      <c r="C1" s="240" t="str">
        <f ca="1">RIGHT(CELL("filename",C1),LEN(CELL("filename",C1))-FIND("]",CELL("filename",C1)))</f>
        <v>山梨</v>
      </c>
      <c r="D1" s="241"/>
      <c r="E1" s="242"/>
      <c r="F1" s="2"/>
      <c r="G1" s="240" t="s">
        <v>3</v>
      </c>
      <c r="H1" s="241"/>
      <c r="I1" s="242"/>
      <c r="J1" s="220" t="str">
        <f ca="1">IFERROR(VLOOKUP(C1,Sheet2!$A$1:$B$47,2,FALSE),"")</f>
        <v>永井　勇太郎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7" t="s">
        <v>5</v>
      </c>
      <c r="C3" s="243">
        <f>COUNTIF($I$10:$I$209,"&gt;0")</f>
        <v>0</v>
      </c>
      <c r="D3" s="244"/>
      <c r="E3" s="245"/>
      <c r="F3" s="2"/>
      <c r="G3" s="240" t="s">
        <v>1</v>
      </c>
      <c r="H3" s="241"/>
      <c r="I3" s="242"/>
      <c r="J3" s="134">
        <f>SUM(C$10:C$209)</f>
        <v>0</v>
      </c>
      <c r="K3" s="150">
        <f t="shared" ref="K3:L3" si="0">SUM(D$10:D$209)</f>
        <v>0</v>
      </c>
      <c r="L3" s="150">
        <f t="shared" si="0"/>
        <v>0</v>
      </c>
      <c r="M3" s="151">
        <f>SUM(J3:L3)</f>
        <v>0</v>
      </c>
      <c r="O3" s="67" t="s">
        <v>6</v>
      </c>
      <c r="P3" s="69">
        <f>COUNT(I$10:I$209)</f>
        <v>0</v>
      </c>
      <c r="Q3" s="68" t="s">
        <v>7</v>
      </c>
    </row>
    <row r="4" spans="1:21" s="1" customFormat="1" x14ac:dyDescent="0.25">
      <c r="B4" s="67" t="s">
        <v>8</v>
      </c>
      <c r="C4" s="243">
        <f>COUNTIF($J$10:$J$209,"&gt;0")</f>
        <v>0</v>
      </c>
      <c r="D4" s="244"/>
      <c r="E4" s="245"/>
      <c r="F4" s="2"/>
      <c r="G4" s="240" t="s">
        <v>2</v>
      </c>
      <c r="H4" s="241"/>
      <c r="I4" s="242"/>
      <c r="J4" s="134">
        <f>SUM(F$10:F$209)</f>
        <v>0</v>
      </c>
      <c r="K4" s="150">
        <f t="shared" ref="K4:L4" si="1">SUM(G$10:G$209)</f>
        <v>0</v>
      </c>
      <c r="L4" s="150">
        <f t="shared" si="1"/>
        <v>0</v>
      </c>
      <c r="M4" s="151">
        <f t="shared" ref="M4" si="2">SUM(J4:L4)</f>
        <v>0</v>
      </c>
      <c r="O4" s="67" t="s">
        <v>9</v>
      </c>
      <c r="P4" s="69">
        <f>COUNT(J$10:J$209)</f>
        <v>0</v>
      </c>
      <c r="Q4" s="68" t="s">
        <v>7</v>
      </c>
    </row>
    <row r="5" spans="1:21" s="1" customFormat="1" x14ac:dyDescent="0.25">
      <c r="B5" s="67" t="s">
        <v>10</v>
      </c>
      <c r="C5" s="243">
        <f>COUNTA($B$10:$B$209)-SUM($K$10:$K$209)</f>
        <v>0</v>
      </c>
      <c r="D5" s="244"/>
      <c r="E5" s="245"/>
      <c r="F5" s="2"/>
      <c r="G5" s="240" t="s">
        <v>4</v>
      </c>
      <c r="H5" s="241"/>
      <c r="I5" s="242"/>
      <c r="J5" s="134">
        <f>SUM(J$3:J$4)</f>
        <v>0</v>
      </c>
      <c r="K5" s="150">
        <f t="shared" ref="K5:L5" si="3">SUM(K$3:K$4)</f>
        <v>0</v>
      </c>
      <c r="L5" s="150">
        <f t="shared" si="3"/>
        <v>0</v>
      </c>
      <c r="M5" s="151">
        <f>SUM(J5:L5)</f>
        <v>0</v>
      </c>
      <c r="O5" s="67" t="s">
        <v>11</v>
      </c>
      <c r="P5" s="69">
        <f>COUNTA(B$10:B$209)</f>
        <v>25</v>
      </c>
      <c r="Q5" s="68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1215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386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387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388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389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390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391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392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393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394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2438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395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396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397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398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399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400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401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402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403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404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405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406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407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408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409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64" priority="6">
      <formula>LEN(TRIM(J1))=0</formula>
    </cfRule>
  </conditionalFormatting>
  <conditionalFormatting sqref="C10:J209">
    <cfRule type="expression" dxfId="163" priority="2">
      <formula>IF($B10&lt;&gt;"",IF(C10="",TRUE,FALSE))</formula>
    </cfRule>
  </conditionalFormatting>
  <conditionalFormatting sqref="H10:I209">
    <cfRule type="expression" dxfId="162" priority="1">
      <formula>IF(B10&lt;&gt;"",IF(H10="",TRUE,FALSE))</formula>
    </cfRule>
  </conditionalFormatting>
  <conditionalFormatting sqref="A10:J209">
    <cfRule type="expression" dxfId="161" priority="3">
      <formula>IF($A10="",FALSE,IF(MOD(ROW(),2)&lt;&gt;0,FALSE,TRUE))</formula>
    </cfRule>
  </conditionalFormatting>
  <conditionalFormatting sqref="J10:J209">
    <cfRule type="expression" dxfId="160" priority="7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topLeftCell="A20" workbookViewId="0">
      <selection activeCell="C5" sqref="C5"/>
    </sheetView>
  </sheetViews>
  <sheetFormatPr defaultRowHeight="15.75" x14ac:dyDescent="0.25"/>
  <sheetData>
    <row r="1" spans="1:2" x14ac:dyDescent="0.25">
      <c r="A1" t="s">
        <v>3347</v>
      </c>
      <c r="B1" t="s">
        <v>3348</v>
      </c>
    </row>
    <row r="2" spans="1:2" x14ac:dyDescent="0.25">
      <c r="A2" t="s">
        <v>3349</v>
      </c>
      <c r="B2" t="s">
        <v>3350</v>
      </c>
    </row>
    <row r="3" spans="1:2" x14ac:dyDescent="0.25">
      <c r="A3" t="s">
        <v>3351</v>
      </c>
      <c r="B3" t="s">
        <v>3352</v>
      </c>
    </row>
    <row r="4" spans="1:2" x14ac:dyDescent="0.25">
      <c r="A4" t="s">
        <v>3353</v>
      </c>
      <c r="B4" t="s">
        <v>3354</v>
      </c>
    </row>
    <row r="5" spans="1:2" x14ac:dyDescent="0.25">
      <c r="A5" t="s">
        <v>3355</v>
      </c>
      <c r="B5" t="s">
        <v>3356</v>
      </c>
    </row>
    <row r="6" spans="1:2" x14ac:dyDescent="0.25">
      <c r="A6" t="s">
        <v>3357</v>
      </c>
      <c r="B6" t="s">
        <v>3358</v>
      </c>
    </row>
    <row r="7" spans="1:2" x14ac:dyDescent="0.25">
      <c r="A7" t="s">
        <v>3359</v>
      </c>
      <c r="B7" t="s">
        <v>3360</v>
      </c>
    </row>
    <row r="8" spans="1:2" x14ac:dyDescent="0.25">
      <c r="A8" t="s">
        <v>1236</v>
      </c>
      <c r="B8" t="s">
        <v>3361</v>
      </c>
    </row>
    <row r="9" spans="1:2" x14ac:dyDescent="0.25">
      <c r="A9" t="s">
        <v>3362</v>
      </c>
      <c r="B9" t="s">
        <v>3363</v>
      </c>
    </row>
    <row r="10" spans="1:2" x14ac:dyDescent="0.25">
      <c r="A10" t="s">
        <v>3364</v>
      </c>
      <c r="B10" t="s">
        <v>3365</v>
      </c>
    </row>
    <row r="11" spans="1:2" x14ac:dyDescent="0.25">
      <c r="A11" t="s">
        <v>3366</v>
      </c>
      <c r="B11" t="s">
        <v>3367</v>
      </c>
    </row>
    <row r="12" spans="1:2" x14ac:dyDescent="0.25">
      <c r="A12" t="s">
        <v>1326</v>
      </c>
      <c r="B12" t="s">
        <v>3368</v>
      </c>
    </row>
    <row r="13" spans="1:2" x14ac:dyDescent="0.25">
      <c r="A13" t="s">
        <v>3369</v>
      </c>
      <c r="B13" t="s">
        <v>3370</v>
      </c>
    </row>
    <row r="14" spans="1:2" x14ac:dyDescent="0.25">
      <c r="A14" t="s">
        <v>3371</v>
      </c>
      <c r="B14" t="s">
        <v>3372</v>
      </c>
    </row>
    <row r="15" spans="1:2" x14ac:dyDescent="0.25">
      <c r="A15" t="s">
        <v>3373</v>
      </c>
      <c r="B15" t="s">
        <v>3374</v>
      </c>
    </row>
    <row r="16" spans="1:2" x14ac:dyDescent="0.25">
      <c r="A16" t="s">
        <v>3375</v>
      </c>
      <c r="B16" t="s">
        <v>3376</v>
      </c>
    </row>
    <row r="17" spans="1:2" x14ac:dyDescent="0.25">
      <c r="A17" t="s">
        <v>3377</v>
      </c>
      <c r="B17" t="s">
        <v>3378</v>
      </c>
    </row>
    <row r="18" spans="1:2" x14ac:dyDescent="0.25">
      <c r="A18" t="s">
        <v>3379</v>
      </c>
      <c r="B18" t="s">
        <v>3380</v>
      </c>
    </row>
    <row r="19" spans="1:2" x14ac:dyDescent="0.25">
      <c r="A19" t="s">
        <v>3381</v>
      </c>
      <c r="B19" t="s">
        <v>3382</v>
      </c>
    </row>
    <row r="20" spans="1:2" x14ac:dyDescent="0.25">
      <c r="A20" t="s">
        <v>432</v>
      </c>
      <c r="B20" t="s">
        <v>3383</v>
      </c>
    </row>
    <row r="21" spans="1:2" x14ac:dyDescent="0.25">
      <c r="A21" t="s">
        <v>3384</v>
      </c>
      <c r="B21" t="s">
        <v>3385</v>
      </c>
    </row>
    <row r="22" spans="1:2" x14ac:dyDescent="0.25">
      <c r="A22" t="s">
        <v>3386</v>
      </c>
      <c r="B22" t="s">
        <v>3387</v>
      </c>
    </row>
    <row r="23" spans="1:2" x14ac:dyDescent="0.25">
      <c r="A23" t="s">
        <v>3388</v>
      </c>
      <c r="B23" t="s">
        <v>3389</v>
      </c>
    </row>
    <row r="24" spans="1:2" x14ac:dyDescent="0.25">
      <c r="A24" t="s">
        <v>3390</v>
      </c>
      <c r="B24" t="s">
        <v>3391</v>
      </c>
    </row>
    <row r="25" spans="1:2" x14ac:dyDescent="0.25">
      <c r="A25" t="s">
        <v>3392</v>
      </c>
      <c r="B25" t="s">
        <v>3393</v>
      </c>
    </row>
    <row r="26" spans="1:2" x14ac:dyDescent="0.25">
      <c r="A26" t="s">
        <v>3394</v>
      </c>
      <c r="B26" t="s">
        <v>3395</v>
      </c>
    </row>
    <row r="27" spans="1:2" x14ac:dyDescent="0.25">
      <c r="A27" t="s">
        <v>3396</v>
      </c>
      <c r="B27" t="s">
        <v>3397</v>
      </c>
    </row>
    <row r="28" spans="1:2" x14ac:dyDescent="0.25">
      <c r="A28" t="s">
        <v>3398</v>
      </c>
      <c r="B28" t="s">
        <v>3399</v>
      </c>
    </row>
    <row r="29" spans="1:2" x14ac:dyDescent="0.25">
      <c r="A29" t="s">
        <v>3400</v>
      </c>
      <c r="B29" t="s">
        <v>3401</v>
      </c>
    </row>
    <row r="30" spans="1:2" x14ac:dyDescent="0.25">
      <c r="A30" t="s">
        <v>3402</v>
      </c>
      <c r="B30" t="s">
        <v>3403</v>
      </c>
    </row>
    <row r="31" spans="1:2" x14ac:dyDescent="0.25">
      <c r="A31" t="s">
        <v>3404</v>
      </c>
      <c r="B31" t="s">
        <v>3405</v>
      </c>
    </row>
    <row r="32" spans="1:2" x14ac:dyDescent="0.25">
      <c r="A32" t="s">
        <v>3406</v>
      </c>
      <c r="B32" t="s">
        <v>3407</v>
      </c>
    </row>
    <row r="33" spans="1:2" x14ac:dyDescent="0.25">
      <c r="A33" t="s">
        <v>1254</v>
      </c>
      <c r="B33" t="s">
        <v>3408</v>
      </c>
    </row>
    <row r="34" spans="1:2" x14ac:dyDescent="0.25">
      <c r="A34" t="s">
        <v>3409</v>
      </c>
      <c r="B34" t="s">
        <v>3410</v>
      </c>
    </row>
    <row r="35" spans="1:2" x14ac:dyDescent="0.25">
      <c r="A35" t="s">
        <v>3411</v>
      </c>
      <c r="B35" t="s">
        <v>3412</v>
      </c>
    </row>
    <row r="36" spans="1:2" x14ac:dyDescent="0.25">
      <c r="A36" t="s">
        <v>3413</v>
      </c>
      <c r="B36" t="s">
        <v>3414</v>
      </c>
    </row>
    <row r="37" spans="1:2" x14ac:dyDescent="0.25">
      <c r="A37" t="s">
        <v>3415</v>
      </c>
      <c r="B37" t="s">
        <v>3416</v>
      </c>
    </row>
    <row r="38" spans="1:2" x14ac:dyDescent="0.25">
      <c r="A38" t="s">
        <v>3417</v>
      </c>
      <c r="B38" t="s">
        <v>3418</v>
      </c>
    </row>
    <row r="39" spans="1:2" x14ac:dyDescent="0.25">
      <c r="A39" t="s">
        <v>3419</v>
      </c>
      <c r="B39" t="s">
        <v>3420</v>
      </c>
    </row>
    <row r="40" spans="1:2" x14ac:dyDescent="0.25">
      <c r="A40" t="s">
        <v>3421</v>
      </c>
      <c r="B40" t="s">
        <v>3422</v>
      </c>
    </row>
    <row r="41" spans="1:2" x14ac:dyDescent="0.25">
      <c r="A41" t="s">
        <v>3423</v>
      </c>
      <c r="B41" t="s">
        <v>3424</v>
      </c>
    </row>
    <row r="42" spans="1:2" x14ac:dyDescent="0.25">
      <c r="A42" t="s">
        <v>3425</v>
      </c>
      <c r="B42" t="s">
        <v>3426</v>
      </c>
    </row>
    <row r="43" spans="1:2" x14ac:dyDescent="0.25">
      <c r="A43" t="s">
        <v>3427</v>
      </c>
      <c r="B43" t="s">
        <v>3428</v>
      </c>
    </row>
    <row r="44" spans="1:2" x14ac:dyDescent="0.25">
      <c r="A44" t="s">
        <v>3429</v>
      </c>
      <c r="B44" t="s">
        <v>3430</v>
      </c>
    </row>
    <row r="45" spans="1:2" x14ac:dyDescent="0.25">
      <c r="A45" t="s">
        <v>3431</v>
      </c>
      <c r="B45" t="s">
        <v>3432</v>
      </c>
    </row>
    <row r="46" spans="1:2" x14ac:dyDescent="0.25">
      <c r="A46" t="s">
        <v>3433</v>
      </c>
      <c r="B46" t="s">
        <v>3434</v>
      </c>
    </row>
    <row r="47" spans="1:2" x14ac:dyDescent="0.25">
      <c r="A47" t="s">
        <v>3435</v>
      </c>
      <c r="B47" t="s">
        <v>3436</v>
      </c>
    </row>
  </sheetData>
  <phoneticPr fontId="6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4" t="s">
        <v>412</v>
      </c>
      <c r="C1" s="246" t="str">
        <f ca="1">RIGHT(CELL("filename",C1),LEN(CELL("filename",C1))-FIND("]",CELL("filename",C1)))</f>
        <v>富山</v>
      </c>
      <c r="D1" s="247"/>
      <c r="E1" s="248"/>
      <c r="F1" s="2"/>
      <c r="G1" s="246" t="s">
        <v>3</v>
      </c>
      <c r="H1" s="247"/>
      <c r="I1" s="248"/>
      <c r="J1" s="220" t="str">
        <f ca="1">IFERROR(VLOOKUP(C1,Sheet2!$A$1:$B$47,2,FALSE),"")</f>
        <v>中木　康晴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4" t="s">
        <v>5</v>
      </c>
      <c r="C3" s="249">
        <f>COUNTIF($I$10:$I$209,"&gt;0")</f>
        <v>0</v>
      </c>
      <c r="D3" s="250"/>
      <c r="E3" s="251"/>
      <c r="F3" s="2"/>
      <c r="G3" s="246" t="s">
        <v>1</v>
      </c>
      <c r="H3" s="247"/>
      <c r="I3" s="248"/>
      <c r="J3" s="133">
        <f>SUM(C$10:C$209)</f>
        <v>0</v>
      </c>
      <c r="K3" s="148">
        <f t="shared" ref="K3:L3" si="0">SUM(D$10:D$209)</f>
        <v>0</v>
      </c>
      <c r="L3" s="148">
        <f t="shared" si="0"/>
        <v>0</v>
      </c>
      <c r="M3" s="149">
        <f>SUM(J3:L3)</f>
        <v>0</v>
      </c>
      <c r="O3" s="64" t="s">
        <v>6</v>
      </c>
      <c r="P3" s="66">
        <f>COUNT(I$10:I$209)</f>
        <v>0</v>
      </c>
      <c r="Q3" s="65" t="s">
        <v>7</v>
      </c>
    </row>
    <row r="4" spans="1:21" s="1" customFormat="1" x14ac:dyDescent="0.25">
      <c r="B4" s="64" t="s">
        <v>8</v>
      </c>
      <c r="C4" s="249">
        <f>COUNTIF($J$10:$J$209,"&gt;0")</f>
        <v>0</v>
      </c>
      <c r="D4" s="250"/>
      <c r="E4" s="251"/>
      <c r="F4" s="2"/>
      <c r="G4" s="246" t="s">
        <v>2</v>
      </c>
      <c r="H4" s="247"/>
      <c r="I4" s="248"/>
      <c r="J4" s="133">
        <f>SUM(F$10:F$209)</f>
        <v>0</v>
      </c>
      <c r="K4" s="148">
        <f t="shared" ref="K4:L4" si="1">SUM(G$10:G$209)</f>
        <v>0</v>
      </c>
      <c r="L4" s="148">
        <f t="shared" si="1"/>
        <v>0</v>
      </c>
      <c r="M4" s="149">
        <f t="shared" ref="M4" si="2">SUM(J4:L4)</f>
        <v>0</v>
      </c>
      <c r="O4" s="64" t="s">
        <v>9</v>
      </c>
      <c r="P4" s="66">
        <f>COUNT(J$10:J$209)</f>
        <v>0</v>
      </c>
      <c r="Q4" s="65" t="s">
        <v>7</v>
      </c>
    </row>
    <row r="5" spans="1:21" s="1" customFormat="1" x14ac:dyDescent="0.25">
      <c r="B5" s="64" t="s">
        <v>10</v>
      </c>
      <c r="C5" s="249">
        <f>COUNTA($B$10:$B$209)-SUM($K$10:$K$209)</f>
        <v>0</v>
      </c>
      <c r="D5" s="250"/>
      <c r="E5" s="251"/>
      <c r="F5" s="2"/>
      <c r="G5" s="246" t="s">
        <v>4</v>
      </c>
      <c r="H5" s="247"/>
      <c r="I5" s="248"/>
      <c r="J5" s="133">
        <f>SUM(J$3:J$4)</f>
        <v>0</v>
      </c>
      <c r="K5" s="148">
        <f t="shared" ref="K5:L5" si="3">SUM(K$3:K$4)</f>
        <v>0</v>
      </c>
      <c r="L5" s="148">
        <f t="shared" si="3"/>
        <v>0</v>
      </c>
      <c r="M5" s="149">
        <f>SUM(J5:L5)</f>
        <v>0</v>
      </c>
      <c r="O5" s="64" t="s">
        <v>11</v>
      </c>
      <c r="P5" s="66">
        <f>COUNTA(B$10:B$209)</f>
        <v>26</v>
      </c>
      <c r="Q5" s="65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2485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2486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2487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2488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2489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2490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2491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2492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2493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2494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2495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2496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2497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2498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2499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2500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2501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2502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2503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1110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2504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2505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2506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2507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2508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1736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59" priority="9">
      <formula>LEN(TRIM(J1))=0</formula>
    </cfRule>
  </conditionalFormatting>
  <conditionalFormatting sqref="C10:J209">
    <cfRule type="expression" dxfId="158" priority="2">
      <formula>IF($B10&lt;&gt;"",IF(C10="",TRUE,FALSE))</formula>
    </cfRule>
  </conditionalFormatting>
  <conditionalFormatting sqref="H10:I209">
    <cfRule type="expression" dxfId="157" priority="1">
      <formula>IF(B10&lt;&gt;"",IF(H10="",TRUE,FALSE))</formula>
    </cfRule>
  </conditionalFormatting>
  <conditionalFormatting sqref="A10:J209">
    <cfRule type="expression" dxfId="156" priority="3">
      <formula>IF($A10="",FALSE,IF(MOD(ROW(),2)&lt;&gt;0,FALSE,TRUE))</formula>
    </cfRule>
  </conditionalFormatting>
  <conditionalFormatting sqref="J10:J209">
    <cfRule type="expression" dxfId="155" priority="7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4" t="s">
        <v>412</v>
      </c>
      <c r="C1" s="246" t="str">
        <f ca="1">RIGHT(CELL("filename",C1),LEN(CELL("filename",C1))-FIND("]",CELL("filename",C1)))</f>
        <v>石川</v>
      </c>
      <c r="D1" s="247"/>
      <c r="E1" s="248"/>
      <c r="F1" s="2"/>
      <c r="G1" s="246" t="s">
        <v>3</v>
      </c>
      <c r="H1" s="247"/>
      <c r="I1" s="248"/>
      <c r="J1" s="220" t="str">
        <f ca="1">IFERROR(VLOOKUP(C1,Sheet2!$A$1:$B$47,2,FALSE),"")</f>
        <v>小檜山　保雄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4" t="s">
        <v>5</v>
      </c>
      <c r="C3" s="249">
        <f>COUNTIF($I$10:$I$209,"&gt;0")</f>
        <v>0</v>
      </c>
      <c r="D3" s="250"/>
      <c r="E3" s="251"/>
      <c r="F3" s="2"/>
      <c r="G3" s="246" t="s">
        <v>1</v>
      </c>
      <c r="H3" s="247"/>
      <c r="I3" s="248"/>
      <c r="J3" s="133">
        <f>SUM(C$10:C$209)</f>
        <v>0</v>
      </c>
      <c r="K3" s="148">
        <f t="shared" ref="K3:L3" si="0">SUM(D$10:D$209)</f>
        <v>0</v>
      </c>
      <c r="L3" s="148">
        <f t="shared" si="0"/>
        <v>0</v>
      </c>
      <c r="M3" s="149">
        <f>SUM(J3:L3)</f>
        <v>0</v>
      </c>
      <c r="O3" s="64" t="s">
        <v>6</v>
      </c>
      <c r="P3" s="66">
        <f>COUNT(I$10:I$209)</f>
        <v>0</v>
      </c>
      <c r="Q3" s="65" t="s">
        <v>7</v>
      </c>
    </row>
    <row r="4" spans="1:21" s="1" customFormat="1" x14ac:dyDescent="0.25">
      <c r="B4" s="64" t="s">
        <v>8</v>
      </c>
      <c r="C4" s="249">
        <f>COUNTIF($J$10:$J$209,"&gt;0")</f>
        <v>0</v>
      </c>
      <c r="D4" s="250"/>
      <c r="E4" s="251"/>
      <c r="F4" s="2"/>
      <c r="G4" s="246" t="s">
        <v>2</v>
      </c>
      <c r="H4" s="247"/>
      <c r="I4" s="248"/>
      <c r="J4" s="133">
        <f>SUM(F$10:F$209)</f>
        <v>0</v>
      </c>
      <c r="K4" s="148">
        <f t="shared" ref="K4:L4" si="1">SUM(G$10:G$209)</f>
        <v>0</v>
      </c>
      <c r="L4" s="148">
        <f t="shared" si="1"/>
        <v>0</v>
      </c>
      <c r="M4" s="149">
        <f t="shared" ref="M4" si="2">SUM(J4:L4)</f>
        <v>0</v>
      </c>
      <c r="O4" s="64" t="s">
        <v>9</v>
      </c>
      <c r="P4" s="66">
        <f>COUNT(J$10:J$209)</f>
        <v>0</v>
      </c>
      <c r="Q4" s="65" t="s">
        <v>7</v>
      </c>
    </row>
    <row r="5" spans="1:21" s="1" customFormat="1" x14ac:dyDescent="0.25">
      <c r="B5" s="64" t="s">
        <v>10</v>
      </c>
      <c r="C5" s="249">
        <f>COUNTA($B$10:$B$209)-SUM($K$10:$K$209)</f>
        <v>0</v>
      </c>
      <c r="D5" s="250"/>
      <c r="E5" s="251"/>
      <c r="F5" s="2"/>
      <c r="G5" s="246" t="s">
        <v>4</v>
      </c>
      <c r="H5" s="247"/>
      <c r="I5" s="248"/>
      <c r="J5" s="133">
        <f>SUM(J$3:J$4)</f>
        <v>0</v>
      </c>
      <c r="K5" s="148">
        <f t="shared" ref="K5:L5" si="3">SUM(K$3:K$4)</f>
        <v>0</v>
      </c>
      <c r="L5" s="148">
        <f t="shared" si="3"/>
        <v>0</v>
      </c>
      <c r="M5" s="149">
        <f>SUM(J5:L5)</f>
        <v>0</v>
      </c>
      <c r="O5" s="64" t="s">
        <v>11</v>
      </c>
      <c r="P5" s="66">
        <f>COUNTA(B$10:B$209)</f>
        <v>30</v>
      </c>
      <c r="Q5" s="65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2509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2510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2511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2512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2513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2514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2515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2516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2517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2518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2519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2520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2521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2522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2523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2524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2525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2526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2527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2528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2529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2530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2531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2532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2533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2534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1858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411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1859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1860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54" priority="6">
      <formula>LEN(TRIM(J1))=0</formula>
    </cfRule>
  </conditionalFormatting>
  <conditionalFormatting sqref="C10:J209">
    <cfRule type="expression" dxfId="153" priority="2">
      <formula>IF($B10&lt;&gt;"",IF(C10="",TRUE,FALSE))</formula>
    </cfRule>
  </conditionalFormatting>
  <conditionalFormatting sqref="H10:I209">
    <cfRule type="expression" dxfId="152" priority="1">
      <formula>IF(B10&lt;&gt;"",IF(H10="",TRUE,FALSE))</formula>
    </cfRule>
  </conditionalFormatting>
  <conditionalFormatting sqref="A10:J209">
    <cfRule type="expression" dxfId="151" priority="3">
      <formula>IF($A10="",FALSE,IF(MOD(ROW(),2)&lt;&gt;0,FALSE,TRUE))</formula>
    </cfRule>
  </conditionalFormatting>
  <conditionalFormatting sqref="J10:J209">
    <cfRule type="expression" dxfId="150" priority="7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4" t="s">
        <v>412</v>
      </c>
      <c r="C1" s="246" t="str">
        <f ca="1">RIGHT(CELL("filename",C1),LEN(CELL("filename",C1))-FIND("]",CELL("filename",C1)))</f>
        <v>新潟</v>
      </c>
      <c r="D1" s="247"/>
      <c r="E1" s="248"/>
      <c r="F1" s="2"/>
      <c r="G1" s="246" t="s">
        <v>3</v>
      </c>
      <c r="H1" s="247"/>
      <c r="I1" s="248"/>
      <c r="J1" s="220" t="str">
        <f ca="1">IFERROR(VLOOKUP(C1,Sheet2!$A$1:$B$47,2,FALSE),"")</f>
        <v>五十嵐　伊広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4" t="s">
        <v>5</v>
      </c>
      <c r="C3" s="249">
        <f>COUNTIF($I$10:$I$209,"&gt;0")</f>
        <v>0</v>
      </c>
      <c r="D3" s="250"/>
      <c r="E3" s="251"/>
      <c r="F3" s="2"/>
      <c r="G3" s="246" t="s">
        <v>1</v>
      </c>
      <c r="H3" s="247"/>
      <c r="I3" s="248"/>
      <c r="J3" s="133">
        <f>SUM(C$10:C$209)</f>
        <v>0</v>
      </c>
      <c r="K3" s="148">
        <f t="shared" ref="K3:L3" si="0">SUM(D$10:D$209)</f>
        <v>0</v>
      </c>
      <c r="L3" s="148">
        <f t="shared" si="0"/>
        <v>0</v>
      </c>
      <c r="M3" s="149">
        <f>SUM(J3:L3)</f>
        <v>0</v>
      </c>
      <c r="O3" s="64" t="s">
        <v>6</v>
      </c>
      <c r="P3" s="66">
        <f>COUNT(I$10:I$209)</f>
        <v>0</v>
      </c>
      <c r="Q3" s="65" t="s">
        <v>7</v>
      </c>
    </row>
    <row r="4" spans="1:21" s="1" customFormat="1" x14ac:dyDescent="0.25">
      <c r="B4" s="64" t="s">
        <v>8</v>
      </c>
      <c r="C4" s="249">
        <f>COUNTIF($J$10:$J$209,"&gt;0")</f>
        <v>0</v>
      </c>
      <c r="D4" s="250"/>
      <c r="E4" s="251"/>
      <c r="F4" s="2"/>
      <c r="G4" s="246" t="s">
        <v>2</v>
      </c>
      <c r="H4" s="247"/>
      <c r="I4" s="248"/>
      <c r="J4" s="133">
        <f>SUM(F$10:F$209)</f>
        <v>0</v>
      </c>
      <c r="K4" s="148">
        <f t="shared" ref="K4:L4" si="1">SUM(G$10:G$209)</f>
        <v>0</v>
      </c>
      <c r="L4" s="148">
        <f t="shared" si="1"/>
        <v>0</v>
      </c>
      <c r="M4" s="149">
        <f t="shared" ref="M4" si="2">SUM(J4:L4)</f>
        <v>0</v>
      </c>
      <c r="O4" s="64" t="s">
        <v>9</v>
      </c>
      <c r="P4" s="66">
        <f>COUNT(J$10:J$209)</f>
        <v>0</v>
      </c>
      <c r="Q4" s="65" t="s">
        <v>7</v>
      </c>
    </row>
    <row r="5" spans="1:21" s="1" customFormat="1" x14ac:dyDescent="0.25">
      <c r="B5" s="64" t="s">
        <v>10</v>
      </c>
      <c r="C5" s="249">
        <f>COUNTA($B$10:$B$209)-SUM($K$10:$K$209)</f>
        <v>0</v>
      </c>
      <c r="D5" s="250"/>
      <c r="E5" s="251"/>
      <c r="F5" s="2"/>
      <c r="G5" s="246" t="s">
        <v>4</v>
      </c>
      <c r="H5" s="247"/>
      <c r="I5" s="248"/>
      <c r="J5" s="133">
        <f>SUM(J$3:J$4)</f>
        <v>0</v>
      </c>
      <c r="K5" s="148">
        <f t="shared" ref="K5:L5" si="3">SUM(K$3:K$4)</f>
        <v>0</v>
      </c>
      <c r="L5" s="148">
        <f t="shared" si="3"/>
        <v>0</v>
      </c>
      <c r="M5" s="149">
        <f>SUM(J5:L5)</f>
        <v>0</v>
      </c>
      <c r="O5" s="64" t="s">
        <v>11</v>
      </c>
      <c r="P5" s="66">
        <f>COUNTA(B$10:B$209)</f>
        <v>60</v>
      </c>
      <c r="Q5" s="65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413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3328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2535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2536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2537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2538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2539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2540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2541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2542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2543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2544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2545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2546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2547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2548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2549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2550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2551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2552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2553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2554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2555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2556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2557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2558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2559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2560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414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415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1220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416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1221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1222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417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1223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418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419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420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1224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421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422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423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1225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424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1226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425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426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427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1227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428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1228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1229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1230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1231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1232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1233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1234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1235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429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430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431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49" priority="6">
      <formula>LEN(TRIM(J1))=0</formula>
    </cfRule>
  </conditionalFormatting>
  <conditionalFormatting sqref="C10:J209">
    <cfRule type="expression" dxfId="148" priority="2">
      <formula>IF($B10&lt;&gt;"",IF(C10="",TRUE,FALSE))</formula>
    </cfRule>
  </conditionalFormatting>
  <conditionalFormatting sqref="H10:I209">
    <cfRule type="expression" dxfId="147" priority="1">
      <formula>IF(B10&lt;&gt;"",IF(H10="",TRUE,FALSE))</formula>
    </cfRule>
  </conditionalFormatting>
  <conditionalFormatting sqref="A10:J209">
    <cfRule type="expression" dxfId="146" priority="3">
      <formula>IF($A10="",FALSE,IF(MOD(ROW(),2)&lt;&gt;0,FALSE,TRUE))</formula>
    </cfRule>
  </conditionalFormatting>
  <conditionalFormatting sqref="J10:J209">
    <cfRule type="expression" dxfId="145" priority="7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U210"/>
  <sheetViews>
    <sheetView showGridLines="0" zoomScale="115" zoomScaleNormal="115" workbookViewId="0">
      <pane ySplit="9" topLeftCell="A10" activePane="bottomLeft" state="frozen"/>
      <selection activeCell="J2" sqref="J2"/>
      <selection pane="bottomLef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4" t="s">
        <v>412</v>
      </c>
      <c r="C1" s="246" t="str">
        <f ca="1">RIGHT(CELL("filename",C1),LEN(CELL("filename",C1))-FIND("]",CELL("filename",C1)))</f>
        <v>福井</v>
      </c>
      <c r="D1" s="247"/>
      <c r="E1" s="248"/>
      <c r="F1" s="2"/>
      <c r="G1" s="246" t="s">
        <v>3</v>
      </c>
      <c r="H1" s="247"/>
      <c r="I1" s="248"/>
      <c r="J1" s="220" t="str">
        <f ca="1">IFERROR(VLOOKUP(C1,Sheet2!$A$1:$B$47,2,FALSE),"")</f>
        <v>谷川拓也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4" t="s">
        <v>5</v>
      </c>
      <c r="C3" s="249">
        <f>COUNTIF($I$10:$I$209,"&gt;0")</f>
        <v>0</v>
      </c>
      <c r="D3" s="250"/>
      <c r="E3" s="251"/>
      <c r="F3" s="2"/>
      <c r="G3" s="246" t="s">
        <v>1</v>
      </c>
      <c r="H3" s="247"/>
      <c r="I3" s="248"/>
      <c r="J3" s="133">
        <f>SUM(C$10:C$209)</f>
        <v>0</v>
      </c>
      <c r="K3" s="148">
        <f t="shared" ref="K3:L3" si="0">SUM(D$10:D$209)</f>
        <v>0</v>
      </c>
      <c r="L3" s="148">
        <f t="shared" si="0"/>
        <v>0</v>
      </c>
      <c r="M3" s="149">
        <f>SUM(J3:L3)</f>
        <v>0</v>
      </c>
      <c r="O3" s="64" t="s">
        <v>6</v>
      </c>
      <c r="P3" s="66">
        <f>COUNT(I$10:I$209)</f>
        <v>0</v>
      </c>
      <c r="Q3" s="65" t="s">
        <v>7</v>
      </c>
    </row>
    <row r="4" spans="1:21" s="1" customFormat="1" x14ac:dyDescent="0.25">
      <c r="B4" s="64" t="s">
        <v>8</v>
      </c>
      <c r="C4" s="249">
        <f>COUNTIF($J$10:$J$209,"&gt;0")</f>
        <v>0</v>
      </c>
      <c r="D4" s="250"/>
      <c r="E4" s="251"/>
      <c r="F4" s="2"/>
      <c r="G4" s="246" t="s">
        <v>2</v>
      </c>
      <c r="H4" s="247"/>
      <c r="I4" s="248"/>
      <c r="J4" s="133">
        <f>SUM(F$10:F$209)</f>
        <v>0</v>
      </c>
      <c r="K4" s="148">
        <f t="shared" ref="K4:L4" si="1">SUM(G$10:G$209)</f>
        <v>0</v>
      </c>
      <c r="L4" s="148">
        <f t="shared" si="1"/>
        <v>0</v>
      </c>
      <c r="M4" s="149">
        <f t="shared" ref="M4" si="2">SUM(J4:L4)</f>
        <v>0</v>
      </c>
      <c r="O4" s="64" t="s">
        <v>9</v>
      </c>
      <c r="P4" s="66">
        <f>COUNT(J$10:J$209)</f>
        <v>0</v>
      </c>
      <c r="Q4" s="65" t="s">
        <v>7</v>
      </c>
    </row>
    <row r="5" spans="1:21" s="1" customFormat="1" x14ac:dyDescent="0.25">
      <c r="B5" s="64" t="s">
        <v>10</v>
      </c>
      <c r="C5" s="249">
        <f>COUNTA($B$10:$B$209)-SUM($K$10:$K$209)</f>
        <v>0</v>
      </c>
      <c r="D5" s="250"/>
      <c r="E5" s="251"/>
      <c r="F5" s="2"/>
      <c r="G5" s="246" t="s">
        <v>4</v>
      </c>
      <c r="H5" s="247"/>
      <c r="I5" s="248"/>
      <c r="J5" s="133">
        <f>SUM(J$3:J$4)</f>
        <v>0</v>
      </c>
      <c r="K5" s="148">
        <f t="shared" ref="K5:L5" si="3">SUM(K$3:K$4)</f>
        <v>0</v>
      </c>
      <c r="L5" s="148">
        <f t="shared" si="3"/>
        <v>0</v>
      </c>
      <c r="M5" s="149">
        <f>SUM(J5:L5)</f>
        <v>0</v>
      </c>
      <c r="O5" s="64" t="s">
        <v>11</v>
      </c>
      <c r="P5" s="66">
        <f>COUNTA(B$10:B$209)</f>
        <v>20</v>
      </c>
      <c r="Q5" s="65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3327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2561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2562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2563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2564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2565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2566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2567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2568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2569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2570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2571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2572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2573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2574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2575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2576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2577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2578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2579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2580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44" priority="6">
      <formula>LEN(TRIM(J1))=0</formula>
    </cfRule>
  </conditionalFormatting>
  <conditionalFormatting sqref="C10:J209">
    <cfRule type="expression" dxfId="143" priority="2">
      <formula>IF($B10&lt;&gt;"",IF(C10="",TRUE,FALSE))</formula>
    </cfRule>
  </conditionalFormatting>
  <conditionalFormatting sqref="H10:I209">
    <cfRule type="expression" dxfId="142" priority="1">
      <formula>IF(B10&lt;&gt;"",IF(H10="",TRUE,FALSE))</formula>
    </cfRule>
  </conditionalFormatting>
  <conditionalFormatting sqref="A10:J209">
    <cfRule type="expression" dxfId="141" priority="3">
      <formula>IF($A10="",FALSE,IF(MOD(ROW(),2)&lt;&gt;0,FALSE,TRUE))</formula>
    </cfRule>
  </conditionalFormatting>
  <conditionalFormatting sqref="J10:J209">
    <cfRule type="expression" dxfId="140" priority="7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4" t="s">
        <v>412</v>
      </c>
      <c r="C1" s="246" t="str">
        <f ca="1">RIGHT(CELL("filename",C1),LEN(CELL("filename",C1))-FIND("]",CELL("filename",C1)))</f>
        <v>長野</v>
      </c>
      <c r="D1" s="247"/>
      <c r="E1" s="248"/>
      <c r="F1" s="2"/>
      <c r="G1" s="246" t="s">
        <v>3</v>
      </c>
      <c r="H1" s="247"/>
      <c r="I1" s="248"/>
      <c r="J1" s="220" t="str">
        <f ca="1">IFERROR(VLOOKUP(C1,Sheet2!$A$1:$B$47,2,FALSE),"")</f>
        <v>赤塩　仁志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4" t="s">
        <v>5</v>
      </c>
      <c r="C3" s="249">
        <f>COUNTIF($I$10:$I$209,"&gt;0")</f>
        <v>0</v>
      </c>
      <c r="D3" s="250"/>
      <c r="E3" s="251"/>
      <c r="F3" s="2"/>
      <c r="G3" s="246" t="s">
        <v>1</v>
      </c>
      <c r="H3" s="247"/>
      <c r="I3" s="248"/>
      <c r="J3" s="133">
        <f>SUM(C$10:C$209)</f>
        <v>0</v>
      </c>
      <c r="K3" s="148">
        <f t="shared" ref="K3:L3" si="0">SUM(D$10:D$209)</f>
        <v>0</v>
      </c>
      <c r="L3" s="148">
        <f t="shared" si="0"/>
        <v>0</v>
      </c>
      <c r="M3" s="149">
        <f>SUM(J3:L3)</f>
        <v>0</v>
      </c>
      <c r="O3" s="64" t="s">
        <v>6</v>
      </c>
      <c r="P3" s="66">
        <f>COUNT(I$10:I$209)</f>
        <v>0</v>
      </c>
      <c r="Q3" s="65" t="s">
        <v>7</v>
      </c>
    </row>
    <row r="4" spans="1:21" s="1" customFormat="1" x14ac:dyDescent="0.25">
      <c r="B4" s="64" t="s">
        <v>8</v>
      </c>
      <c r="C4" s="249">
        <f>COUNTIF($J$10:$J$209,"&gt;0")</f>
        <v>0</v>
      </c>
      <c r="D4" s="250"/>
      <c r="E4" s="251"/>
      <c r="F4" s="2"/>
      <c r="G4" s="246" t="s">
        <v>2</v>
      </c>
      <c r="H4" s="247"/>
      <c r="I4" s="248"/>
      <c r="J4" s="133">
        <f>SUM(F$10:F$209)</f>
        <v>0</v>
      </c>
      <c r="K4" s="148">
        <f t="shared" ref="K4:L4" si="1">SUM(G$10:G$209)</f>
        <v>0</v>
      </c>
      <c r="L4" s="148">
        <f t="shared" si="1"/>
        <v>0</v>
      </c>
      <c r="M4" s="149">
        <f t="shared" ref="M4" si="2">SUM(J4:L4)</f>
        <v>0</v>
      </c>
      <c r="O4" s="64" t="s">
        <v>9</v>
      </c>
      <c r="P4" s="66">
        <f>COUNT(J$10:J$209)</f>
        <v>0</v>
      </c>
      <c r="Q4" s="65" t="s">
        <v>7</v>
      </c>
    </row>
    <row r="5" spans="1:21" s="1" customFormat="1" x14ac:dyDescent="0.25">
      <c r="B5" s="64" t="s">
        <v>10</v>
      </c>
      <c r="C5" s="249">
        <f>COUNTA($B$10:$B$209)-SUM($K$10:$K$209)</f>
        <v>0</v>
      </c>
      <c r="D5" s="250"/>
      <c r="E5" s="251"/>
      <c r="F5" s="2"/>
      <c r="G5" s="246" t="s">
        <v>4</v>
      </c>
      <c r="H5" s="247"/>
      <c r="I5" s="248"/>
      <c r="J5" s="133">
        <f>SUM(J$3:J$4)</f>
        <v>0</v>
      </c>
      <c r="K5" s="148">
        <f t="shared" ref="K5:L5" si="3">SUM(K$3:K$4)</f>
        <v>0</v>
      </c>
      <c r="L5" s="148">
        <f t="shared" si="3"/>
        <v>0</v>
      </c>
      <c r="M5" s="149">
        <f>SUM(J5:L5)</f>
        <v>0</v>
      </c>
      <c r="O5" s="64" t="s">
        <v>11</v>
      </c>
      <c r="P5" s="66">
        <f>COUNTA(B$10:B$209)</f>
        <v>64</v>
      </c>
      <c r="Q5" s="65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413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3326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2581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2582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2583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2584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2585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2586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2587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2588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2589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2590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2591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2592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2593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2594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2595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2596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2597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2598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2599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2600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2601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2602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2603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2604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2605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2606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1978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433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1979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434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435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436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1980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437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438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439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1981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440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1982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441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1983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442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443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1984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1985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1986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1987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1988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1989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444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445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446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447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448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449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450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451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1990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452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1991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453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1992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1993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1994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39" priority="9">
      <formula>LEN(TRIM(J1))=0</formula>
    </cfRule>
  </conditionalFormatting>
  <conditionalFormatting sqref="A10:J209">
    <cfRule type="expression" dxfId="138" priority="3">
      <formula>IF($A10="",FALSE,IF(MOD(ROW(),2)&lt;&gt;0,FALSE,TRUE))</formula>
    </cfRule>
  </conditionalFormatting>
  <conditionalFormatting sqref="C10:J209">
    <cfRule type="expression" dxfId="137" priority="2">
      <formula>IF($B10&lt;&gt;"",IF(C10="",TRUE,FALSE))</formula>
    </cfRule>
  </conditionalFormatting>
  <conditionalFormatting sqref="H10:I209">
    <cfRule type="expression" dxfId="136" priority="1">
      <formula>IF(B10&lt;&gt;"",IF(H10="",TRUE,FALSE))</formula>
    </cfRule>
  </conditionalFormatting>
  <conditionalFormatting sqref="J10:J209">
    <cfRule type="expression" dxfId="135" priority="68">
      <formula>IF(C10&lt;&gt;"",IF(J10="",TRUE,FALSE))</formula>
    </cfRule>
  </conditionalFormatting>
  <dataValidations count="2">
    <dataValidation imeMode="on" allowBlank="1" showInputMessage="1" showErrorMessage="1" sqref="B10:B209 JC10:JC209 SY10:SY209 ACU10:ACU209 AMQ10:AMQ209 AWM10:AWM209 BGI10:BGI209 BQE10:BQE209 CAA10:CAA209 CJW10:CJW209 CTS10:CTS209 DDO10:DDO209 DNK10:DNK209 DXG10:DXG209 EHC10:EHC209 EQY10:EQY209 FAU10:FAU209 FKQ10:FKQ209 FUM10:FUM209 GEI10:GEI209 GOE10:GOE209 GYA10:GYA209 HHW10:HHW209 HRS10:HRS209 IBO10:IBO209 ILK10:ILK209 IVG10:IVG209 JFC10:JFC209 JOY10:JOY209 JYU10:JYU209 KIQ10:KIQ209 KSM10:KSM209 LCI10:LCI209 LME10:LME209 LWA10:LWA209 MFW10:MFW209 MPS10:MPS209 MZO10:MZO209 NJK10:NJK209 NTG10:NTG209 ODC10:ODC209 OMY10:OMY209 OWU10:OWU209 PGQ10:PGQ209 PQM10:PQM209 QAI10:QAI209 QKE10:QKE209 QUA10:QUA209 RDW10:RDW209 RNS10:RNS209 RXO10:RXO209 SHK10:SHK209 SRG10:SRG209 TBC10:TBC209 TKY10:TKY209 TUU10:TUU209 UEQ10:UEQ209 UOM10:UOM209 UYI10:UYI209 VIE10:VIE209 VSA10:VSA209 WBW10:WBW209 WLS10:WLS209 WVO10:WVO209 B65146:B65345 JC65146:JC65345 SY65146:SY65345 ACU65146:ACU65345 AMQ65146:AMQ65345 AWM65146:AWM65345 BGI65146:BGI65345 BQE65146:BQE65345 CAA65146:CAA65345 CJW65146:CJW65345 CTS65146:CTS65345 DDO65146:DDO65345 DNK65146:DNK65345 DXG65146:DXG65345 EHC65146:EHC65345 EQY65146:EQY65345 FAU65146:FAU65345 FKQ65146:FKQ65345 FUM65146:FUM65345 GEI65146:GEI65345 GOE65146:GOE65345 GYA65146:GYA65345 HHW65146:HHW65345 HRS65146:HRS65345 IBO65146:IBO65345 ILK65146:ILK65345 IVG65146:IVG65345 JFC65146:JFC65345 JOY65146:JOY65345 JYU65146:JYU65345 KIQ65146:KIQ65345 KSM65146:KSM65345 LCI65146:LCI65345 LME65146:LME65345 LWA65146:LWA65345 MFW65146:MFW65345 MPS65146:MPS65345 MZO65146:MZO65345 NJK65146:NJK65345 NTG65146:NTG65345 ODC65146:ODC65345 OMY65146:OMY65345 OWU65146:OWU65345 PGQ65146:PGQ65345 PQM65146:PQM65345 QAI65146:QAI65345 QKE65146:QKE65345 QUA65146:QUA65345 RDW65146:RDW65345 RNS65146:RNS65345 RXO65146:RXO65345 SHK65146:SHK65345 SRG65146:SRG65345 TBC65146:TBC65345 TKY65146:TKY65345 TUU65146:TUU65345 UEQ65146:UEQ65345 UOM65146:UOM65345 UYI65146:UYI65345 VIE65146:VIE65345 VSA65146:VSA65345 WBW65146:WBW65345 WLS65146:WLS65345 WVO65146:WVO65345 B130682:B130881 JC130682:JC130881 SY130682:SY130881 ACU130682:ACU130881 AMQ130682:AMQ130881 AWM130682:AWM130881 BGI130682:BGI130881 BQE130682:BQE130881 CAA130682:CAA130881 CJW130682:CJW130881 CTS130682:CTS130881 DDO130682:DDO130881 DNK130682:DNK130881 DXG130682:DXG130881 EHC130682:EHC130881 EQY130682:EQY130881 FAU130682:FAU130881 FKQ130682:FKQ130881 FUM130682:FUM130881 GEI130682:GEI130881 GOE130682:GOE130881 GYA130682:GYA130881 HHW130682:HHW130881 HRS130682:HRS130881 IBO130682:IBO130881 ILK130682:ILK130881 IVG130682:IVG130881 JFC130682:JFC130881 JOY130682:JOY130881 JYU130682:JYU130881 KIQ130682:KIQ130881 KSM130682:KSM130881 LCI130682:LCI130881 LME130682:LME130881 LWA130682:LWA130881 MFW130682:MFW130881 MPS130682:MPS130881 MZO130682:MZO130881 NJK130682:NJK130881 NTG130682:NTG130881 ODC130682:ODC130881 OMY130682:OMY130881 OWU130682:OWU130881 PGQ130682:PGQ130881 PQM130682:PQM130881 QAI130682:QAI130881 QKE130682:QKE130881 QUA130682:QUA130881 RDW130682:RDW130881 RNS130682:RNS130881 RXO130682:RXO130881 SHK130682:SHK130881 SRG130682:SRG130881 TBC130682:TBC130881 TKY130682:TKY130881 TUU130682:TUU130881 UEQ130682:UEQ130881 UOM130682:UOM130881 UYI130682:UYI130881 VIE130682:VIE130881 VSA130682:VSA130881 WBW130682:WBW130881 WLS130682:WLS130881 WVO130682:WVO130881 B196218:B196417 JC196218:JC196417 SY196218:SY196417 ACU196218:ACU196417 AMQ196218:AMQ196417 AWM196218:AWM196417 BGI196218:BGI196417 BQE196218:BQE196417 CAA196218:CAA196417 CJW196218:CJW196417 CTS196218:CTS196417 DDO196218:DDO196417 DNK196218:DNK196417 DXG196218:DXG196417 EHC196218:EHC196417 EQY196218:EQY196417 FAU196218:FAU196417 FKQ196218:FKQ196417 FUM196218:FUM196417 GEI196218:GEI196417 GOE196218:GOE196417 GYA196218:GYA196417 HHW196218:HHW196417 HRS196218:HRS196417 IBO196218:IBO196417 ILK196218:ILK196417 IVG196218:IVG196417 JFC196218:JFC196417 JOY196218:JOY196417 JYU196218:JYU196417 KIQ196218:KIQ196417 KSM196218:KSM196417 LCI196218:LCI196417 LME196218:LME196417 LWA196218:LWA196417 MFW196218:MFW196417 MPS196218:MPS196417 MZO196218:MZO196417 NJK196218:NJK196417 NTG196218:NTG196417 ODC196218:ODC196417 OMY196218:OMY196417 OWU196218:OWU196417 PGQ196218:PGQ196417 PQM196218:PQM196417 QAI196218:QAI196417 QKE196218:QKE196417 QUA196218:QUA196417 RDW196218:RDW196417 RNS196218:RNS196417 RXO196218:RXO196417 SHK196218:SHK196417 SRG196218:SRG196417 TBC196218:TBC196417 TKY196218:TKY196417 TUU196218:TUU196417 UEQ196218:UEQ196417 UOM196218:UOM196417 UYI196218:UYI196417 VIE196218:VIE196417 VSA196218:VSA196417 WBW196218:WBW196417 WLS196218:WLS196417 WVO196218:WVO196417 B261754:B261953 JC261754:JC261953 SY261754:SY261953 ACU261754:ACU261953 AMQ261754:AMQ261953 AWM261754:AWM261953 BGI261754:BGI261953 BQE261754:BQE261953 CAA261754:CAA261953 CJW261754:CJW261953 CTS261754:CTS261953 DDO261754:DDO261953 DNK261754:DNK261953 DXG261754:DXG261953 EHC261754:EHC261953 EQY261754:EQY261953 FAU261754:FAU261953 FKQ261754:FKQ261953 FUM261754:FUM261953 GEI261754:GEI261953 GOE261754:GOE261953 GYA261754:GYA261953 HHW261754:HHW261953 HRS261754:HRS261953 IBO261754:IBO261953 ILK261754:ILK261953 IVG261754:IVG261953 JFC261754:JFC261953 JOY261754:JOY261953 JYU261754:JYU261953 KIQ261754:KIQ261953 KSM261754:KSM261953 LCI261754:LCI261953 LME261754:LME261953 LWA261754:LWA261953 MFW261754:MFW261953 MPS261754:MPS261953 MZO261754:MZO261953 NJK261754:NJK261953 NTG261754:NTG261953 ODC261754:ODC261953 OMY261754:OMY261953 OWU261754:OWU261953 PGQ261754:PGQ261953 PQM261754:PQM261953 QAI261754:QAI261953 QKE261754:QKE261953 QUA261754:QUA261953 RDW261754:RDW261953 RNS261754:RNS261953 RXO261754:RXO261953 SHK261754:SHK261953 SRG261754:SRG261953 TBC261754:TBC261953 TKY261754:TKY261953 TUU261754:TUU261953 UEQ261754:UEQ261953 UOM261754:UOM261953 UYI261754:UYI261953 VIE261754:VIE261953 VSA261754:VSA261953 WBW261754:WBW261953 WLS261754:WLS261953 WVO261754:WVO261953 B327290:B327489 JC327290:JC327489 SY327290:SY327489 ACU327290:ACU327489 AMQ327290:AMQ327489 AWM327290:AWM327489 BGI327290:BGI327489 BQE327290:BQE327489 CAA327290:CAA327489 CJW327290:CJW327489 CTS327290:CTS327489 DDO327290:DDO327489 DNK327290:DNK327489 DXG327290:DXG327489 EHC327290:EHC327489 EQY327290:EQY327489 FAU327290:FAU327489 FKQ327290:FKQ327489 FUM327290:FUM327489 GEI327290:GEI327489 GOE327290:GOE327489 GYA327290:GYA327489 HHW327290:HHW327489 HRS327290:HRS327489 IBO327290:IBO327489 ILK327290:ILK327489 IVG327290:IVG327489 JFC327290:JFC327489 JOY327290:JOY327489 JYU327290:JYU327489 KIQ327290:KIQ327489 KSM327290:KSM327489 LCI327290:LCI327489 LME327290:LME327489 LWA327290:LWA327489 MFW327290:MFW327489 MPS327290:MPS327489 MZO327290:MZO327489 NJK327290:NJK327489 NTG327290:NTG327489 ODC327290:ODC327489 OMY327290:OMY327489 OWU327290:OWU327489 PGQ327290:PGQ327489 PQM327290:PQM327489 QAI327290:QAI327489 QKE327290:QKE327489 QUA327290:QUA327489 RDW327290:RDW327489 RNS327290:RNS327489 RXO327290:RXO327489 SHK327290:SHK327489 SRG327290:SRG327489 TBC327290:TBC327489 TKY327290:TKY327489 TUU327290:TUU327489 UEQ327290:UEQ327489 UOM327290:UOM327489 UYI327290:UYI327489 VIE327290:VIE327489 VSA327290:VSA327489 WBW327290:WBW327489 WLS327290:WLS327489 WVO327290:WVO327489 B392826:B393025 JC392826:JC393025 SY392826:SY393025 ACU392826:ACU393025 AMQ392826:AMQ393025 AWM392826:AWM393025 BGI392826:BGI393025 BQE392826:BQE393025 CAA392826:CAA393025 CJW392826:CJW393025 CTS392826:CTS393025 DDO392826:DDO393025 DNK392826:DNK393025 DXG392826:DXG393025 EHC392826:EHC393025 EQY392826:EQY393025 FAU392826:FAU393025 FKQ392826:FKQ393025 FUM392826:FUM393025 GEI392826:GEI393025 GOE392826:GOE393025 GYA392826:GYA393025 HHW392826:HHW393025 HRS392826:HRS393025 IBO392826:IBO393025 ILK392826:ILK393025 IVG392826:IVG393025 JFC392826:JFC393025 JOY392826:JOY393025 JYU392826:JYU393025 KIQ392826:KIQ393025 KSM392826:KSM393025 LCI392826:LCI393025 LME392826:LME393025 LWA392826:LWA393025 MFW392826:MFW393025 MPS392826:MPS393025 MZO392826:MZO393025 NJK392826:NJK393025 NTG392826:NTG393025 ODC392826:ODC393025 OMY392826:OMY393025 OWU392826:OWU393025 PGQ392826:PGQ393025 PQM392826:PQM393025 QAI392826:QAI393025 QKE392826:QKE393025 QUA392826:QUA393025 RDW392826:RDW393025 RNS392826:RNS393025 RXO392826:RXO393025 SHK392826:SHK393025 SRG392826:SRG393025 TBC392826:TBC393025 TKY392826:TKY393025 TUU392826:TUU393025 UEQ392826:UEQ393025 UOM392826:UOM393025 UYI392826:UYI393025 VIE392826:VIE393025 VSA392826:VSA393025 WBW392826:WBW393025 WLS392826:WLS393025 WVO392826:WVO393025 B458362:B458561 JC458362:JC458561 SY458362:SY458561 ACU458362:ACU458561 AMQ458362:AMQ458561 AWM458362:AWM458561 BGI458362:BGI458561 BQE458362:BQE458561 CAA458362:CAA458561 CJW458362:CJW458561 CTS458362:CTS458561 DDO458362:DDO458561 DNK458362:DNK458561 DXG458362:DXG458561 EHC458362:EHC458561 EQY458362:EQY458561 FAU458362:FAU458561 FKQ458362:FKQ458561 FUM458362:FUM458561 GEI458362:GEI458561 GOE458362:GOE458561 GYA458362:GYA458561 HHW458362:HHW458561 HRS458362:HRS458561 IBO458362:IBO458561 ILK458362:ILK458561 IVG458362:IVG458561 JFC458362:JFC458561 JOY458362:JOY458561 JYU458362:JYU458561 KIQ458362:KIQ458561 KSM458362:KSM458561 LCI458362:LCI458561 LME458362:LME458561 LWA458362:LWA458561 MFW458362:MFW458561 MPS458362:MPS458561 MZO458362:MZO458561 NJK458362:NJK458561 NTG458362:NTG458561 ODC458362:ODC458561 OMY458362:OMY458561 OWU458362:OWU458561 PGQ458362:PGQ458561 PQM458362:PQM458561 QAI458362:QAI458561 QKE458362:QKE458561 QUA458362:QUA458561 RDW458362:RDW458561 RNS458362:RNS458561 RXO458362:RXO458561 SHK458362:SHK458561 SRG458362:SRG458561 TBC458362:TBC458561 TKY458362:TKY458561 TUU458362:TUU458561 UEQ458362:UEQ458561 UOM458362:UOM458561 UYI458362:UYI458561 VIE458362:VIE458561 VSA458362:VSA458561 WBW458362:WBW458561 WLS458362:WLS458561 WVO458362:WVO458561 B523898:B524097 JC523898:JC524097 SY523898:SY524097 ACU523898:ACU524097 AMQ523898:AMQ524097 AWM523898:AWM524097 BGI523898:BGI524097 BQE523898:BQE524097 CAA523898:CAA524097 CJW523898:CJW524097 CTS523898:CTS524097 DDO523898:DDO524097 DNK523898:DNK524097 DXG523898:DXG524097 EHC523898:EHC524097 EQY523898:EQY524097 FAU523898:FAU524097 FKQ523898:FKQ524097 FUM523898:FUM524097 GEI523898:GEI524097 GOE523898:GOE524097 GYA523898:GYA524097 HHW523898:HHW524097 HRS523898:HRS524097 IBO523898:IBO524097 ILK523898:ILK524097 IVG523898:IVG524097 JFC523898:JFC524097 JOY523898:JOY524097 JYU523898:JYU524097 KIQ523898:KIQ524097 KSM523898:KSM524097 LCI523898:LCI524097 LME523898:LME524097 LWA523898:LWA524097 MFW523898:MFW524097 MPS523898:MPS524097 MZO523898:MZO524097 NJK523898:NJK524097 NTG523898:NTG524097 ODC523898:ODC524097 OMY523898:OMY524097 OWU523898:OWU524097 PGQ523898:PGQ524097 PQM523898:PQM524097 QAI523898:QAI524097 QKE523898:QKE524097 QUA523898:QUA524097 RDW523898:RDW524097 RNS523898:RNS524097 RXO523898:RXO524097 SHK523898:SHK524097 SRG523898:SRG524097 TBC523898:TBC524097 TKY523898:TKY524097 TUU523898:TUU524097 UEQ523898:UEQ524097 UOM523898:UOM524097 UYI523898:UYI524097 VIE523898:VIE524097 VSA523898:VSA524097 WBW523898:WBW524097 WLS523898:WLS524097 WVO523898:WVO524097 B589434:B589633 JC589434:JC589633 SY589434:SY589633 ACU589434:ACU589633 AMQ589434:AMQ589633 AWM589434:AWM589633 BGI589434:BGI589633 BQE589434:BQE589633 CAA589434:CAA589633 CJW589434:CJW589633 CTS589434:CTS589633 DDO589434:DDO589633 DNK589434:DNK589633 DXG589434:DXG589633 EHC589434:EHC589633 EQY589434:EQY589633 FAU589434:FAU589633 FKQ589434:FKQ589633 FUM589434:FUM589633 GEI589434:GEI589633 GOE589434:GOE589633 GYA589434:GYA589633 HHW589434:HHW589633 HRS589434:HRS589633 IBO589434:IBO589633 ILK589434:ILK589633 IVG589434:IVG589633 JFC589434:JFC589633 JOY589434:JOY589633 JYU589434:JYU589633 KIQ589434:KIQ589633 KSM589434:KSM589633 LCI589434:LCI589633 LME589434:LME589633 LWA589434:LWA589633 MFW589434:MFW589633 MPS589434:MPS589633 MZO589434:MZO589633 NJK589434:NJK589633 NTG589434:NTG589633 ODC589434:ODC589633 OMY589434:OMY589633 OWU589434:OWU589633 PGQ589434:PGQ589633 PQM589434:PQM589633 QAI589434:QAI589633 QKE589434:QKE589633 QUA589434:QUA589633 RDW589434:RDW589633 RNS589434:RNS589633 RXO589434:RXO589633 SHK589434:SHK589633 SRG589434:SRG589633 TBC589434:TBC589633 TKY589434:TKY589633 TUU589434:TUU589633 UEQ589434:UEQ589633 UOM589434:UOM589633 UYI589434:UYI589633 VIE589434:VIE589633 VSA589434:VSA589633 WBW589434:WBW589633 WLS589434:WLS589633 WVO589434:WVO589633 B654970:B655169 JC654970:JC655169 SY654970:SY655169 ACU654970:ACU655169 AMQ654970:AMQ655169 AWM654970:AWM655169 BGI654970:BGI655169 BQE654970:BQE655169 CAA654970:CAA655169 CJW654970:CJW655169 CTS654970:CTS655169 DDO654970:DDO655169 DNK654970:DNK655169 DXG654970:DXG655169 EHC654970:EHC655169 EQY654970:EQY655169 FAU654970:FAU655169 FKQ654970:FKQ655169 FUM654970:FUM655169 GEI654970:GEI655169 GOE654970:GOE655169 GYA654970:GYA655169 HHW654970:HHW655169 HRS654970:HRS655169 IBO654970:IBO655169 ILK654970:ILK655169 IVG654970:IVG655169 JFC654970:JFC655169 JOY654970:JOY655169 JYU654970:JYU655169 KIQ654970:KIQ655169 KSM654970:KSM655169 LCI654970:LCI655169 LME654970:LME655169 LWA654970:LWA655169 MFW654970:MFW655169 MPS654970:MPS655169 MZO654970:MZO655169 NJK654970:NJK655169 NTG654970:NTG655169 ODC654970:ODC655169 OMY654970:OMY655169 OWU654970:OWU655169 PGQ654970:PGQ655169 PQM654970:PQM655169 QAI654970:QAI655169 QKE654970:QKE655169 QUA654970:QUA655169 RDW654970:RDW655169 RNS654970:RNS655169 RXO654970:RXO655169 SHK654970:SHK655169 SRG654970:SRG655169 TBC654970:TBC655169 TKY654970:TKY655169 TUU654970:TUU655169 UEQ654970:UEQ655169 UOM654970:UOM655169 UYI654970:UYI655169 VIE654970:VIE655169 VSA654970:VSA655169 WBW654970:WBW655169 WLS654970:WLS655169 WVO654970:WVO655169 B720506:B720705 JC720506:JC720705 SY720506:SY720705 ACU720506:ACU720705 AMQ720506:AMQ720705 AWM720506:AWM720705 BGI720506:BGI720705 BQE720506:BQE720705 CAA720506:CAA720705 CJW720506:CJW720705 CTS720506:CTS720705 DDO720506:DDO720705 DNK720506:DNK720705 DXG720506:DXG720705 EHC720506:EHC720705 EQY720506:EQY720705 FAU720506:FAU720705 FKQ720506:FKQ720705 FUM720506:FUM720705 GEI720506:GEI720705 GOE720506:GOE720705 GYA720506:GYA720705 HHW720506:HHW720705 HRS720506:HRS720705 IBO720506:IBO720705 ILK720506:ILK720705 IVG720506:IVG720705 JFC720506:JFC720705 JOY720506:JOY720705 JYU720506:JYU720705 KIQ720506:KIQ720705 KSM720506:KSM720705 LCI720506:LCI720705 LME720506:LME720705 LWA720506:LWA720705 MFW720506:MFW720705 MPS720506:MPS720705 MZO720506:MZO720705 NJK720506:NJK720705 NTG720506:NTG720705 ODC720506:ODC720705 OMY720506:OMY720705 OWU720506:OWU720705 PGQ720506:PGQ720705 PQM720506:PQM720705 QAI720506:QAI720705 QKE720506:QKE720705 QUA720506:QUA720705 RDW720506:RDW720705 RNS720506:RNS720705 RXO720506:RXO720705 SHK720506:SHK720705 SRG720506:SRG720705 TBC720506:TBC720705 TKY720506:TKY720705 TUU720506:TUU720705 UEQ720506:UEQ720705 UOM720506:UOM720705 UYI720506:UYI720705 VIE720506:VIE720705 VSA720506:VSA720705 WBW720506:WBW720705 WLS720506:WLS720705 WVO720506:WVO720705 B786042:B786241 JC786042:JC786241 SY786042:SY786241 ACU786042:ACU786241 AMQ786042:AMQ786241 AWM786042:AWM786241 BGI786042:BGI786241 BQE786042:BQE786241 CAA786042:CAA786241 CJW786042:CJW786241 CTS786042:CTS786241 DDO786042:DDO786241 DNK786042:DNK786241 DXG786042:DXG786241 EHC786042:EHC786241 EQY786042:EQY786241 FAU786042:FAU786241 FKQ786042:FKQ786241 FUM786042:FUM786241 GEI786042:GEI786241 GOE786042:GOE786241 GYA786042:GYA786241 HHW786042:HHW786241 HRS786042:HRS786241 IBO786042:IBO786241 ILK786042:ILK786241 IVG786042:IVG786241 JFC786042:JFC786241 JOY786042:JOY786241 JYU786042:JYU786241 KIQ786042:KIQ786241 KSM786042:KSM786241 LCI786042:LCI786241 LME786042:LME786241 LWA786042:LWA786241 MFW786042:MFW786241 MPS786042:MPS786241 MZO786042:MZO786241 NJK786042:NJK786241 NTG786042:NTG786241 ODC786042:ODC786241 OMY786042:OMY786241 OWU786042:OWU786241 PGQ786042:PGQ786241 PQM786042:PQM786241 QAI786042:QAI786241 QKE786042:QKE786241 QUA786042:QUA786241 RDW786042:RDW786241 RNS786042:RNS786241 RXO786042:RXO786241 SHK786042:SHK786241 SRG786042:SRG786241 TBC786042:TBC786241 TKY786042:TKY786241 TUU786042:TUU786241 UEQ786042:UEQ786241 UOM786042:UOM786241 UYI786042:UYI786241 VIE786042:VIE786241 VSA786042:VSA786241 WBW786042:WBW786241 WLS786042:WLS786241 WVO786042:WVO786241 B851578:B851777 JC851578:JC851777 SY851578:SY851777 ACU851578:ACU851777 AMQ851578:AMQ851777 AWM851578:AWM851777 BGI851578:BGI851777 BQE851578:BQE851777 CAA851578:CAA851777 CJW851578:CJW851777 CTS851578:CTS851777 DDO851578:DDO851777 DNK851578:DNK851777 DXG851578:DXG851777 EHC851578:EHC851777 EQY851578:EQY851777 FAU851578:FAU851777 FKQ851578:FKQ851777 FUM851578:FUM851777 GEI851578:GEI851777 GOE851578:GOE851777 GYA851578:GYA851777 HHW851578:HHW851777 HRS851578:HRS851777 IBO851578:IBO851777 ILK851578:ILK851777 IVG851578:IVG851777 JFC851578:JFC851777 JOY851578:JOY851777 JYU851578:JYU851777 KIQ851578:KIQ851777 KSM851578:KSM851777 LCI851578:LCI851777 LME851578:LME851777 LWA851578:LWA851777 MFW851578:MFW851777 MPS851578:MPS851777 MZO851578:MZO851777 NJK851578:NJK851777 NTG851578:NTG851777 ODC851578:ODC851777 OMY851578:OMY851777 OWU851578:OWU851777 PGQ851578:PGQ851777 PQM851578:PQM851777 QAI851578:QAI851777 QKE851578:QKE851777 QUA851578:QUA851777 RDW851578:RDW851777 RNS851578:RNS851777 RXO851578:RXO851777 SHK851578:SHK851777 SRG851578:SRG851777 TBC851578:TBC851777 TKY851578:TKY851777 TUU851578:TUU851777 UEQ851578:UEQ851777 UOM851578:UOM851777 UYI851578:UYI851777 VIE851578:VIE851777 VSA851578:VSA851777 WBW851578:WBW851777 WLS851578:WLS851777 WVO851578:WVO851777 B917114:B917313 JC917114:JC917313 SY917114:SY917313 ACU917114:ACU917313 AMQ917114:AMQ917313 AWM917114:AWM917313 BGI917114:BGI917313 BQE917114:BQE917313 CAA917114:CAA917313 CJW917114:CJW917313 CTS917114:CTS917313 DDO917114:DDO917313 DNK917114:DNK917313 DXG917114:DXG917313 EHC917114:EHC917313 EQY917114:EQY917313 FAU917114:FAU917313 FKQ917114:FKQ917313 FUM917114:FUM917313 GEI917114:GEI917313 GOE917114:GOE917313 GYA917114:GYA917313 HHW917114:HHW917313 HRS917114:HRS917313 IBO917114:IBO917313 ILK917114:ILK917313 IVG917114:IVG917313 JFC917114:JFC917313 JOY917114:JOY917313 JYU917114:JYU917313 KIQ917114:KIQ917313 KSM917114:KSM917313 LCI917114:LCI917313 LME917114:LME917313 LWA917114:LWA917313 MFW917114:MFW917313 MPS917114:MPS917313 MZO917114:MZO917313 NJK917114:NJK917313 NTG917114:NTG917313 ODC917114:ODC917313 OMY917114:OMY917313 OWU917114:OWU917313 PGQ917114:PGQ917313 PQM917114:PQM917313 QAI917114:QAI917313 QKE917114:QKE917313 QUA917114:QUA917313 RDW917114:RDW917313 RNS917114:RNS917313 RXO917114:RXO917313 SHK917114:SHK917313 SRG917114:SRG917313 TBC917114:TBC917313 TKY917114:TKY917313 TUU917114:TUU917313 UEQ917114:UEQ917313 UOM917114:UOM917313 UYI917114:UYI917313 VIE917114:VIE917313 VSA917114:VSA917313 WBW917114:WBW917313 WLS917114:WLS917313 WVO917114:WVO917313 B982650:B982849 JC982650:JC982849 SY982650:SY982849 ACU982650:ACU982849 AMQ982650:AMQ982849 AWM982650:AWM982849 BGI982650:BGI982849 BQE982650:BQE982849 CAA982650:CAA982849 CJW982650:CJW982849 CTS982650:CTS982849 DDO982650:DDO982849 DNK982650:DNK982849 DXG982650:DXG982849 EHC982650:EHC982849 EQY982650:EQY982849 FAU982650:FAU982849 FKQ982650:FKQ982849 FUM982650:FUM982849 GEI982650:GEI982849 GOE982650:GOE982849 GYA982650:GYA982849 HHW982650:HHW982849 HRS982650:HRS982849 IBO982650:IBO982849 ILK982650:ILK982849 IVG982650:IVG982849 JFC982650:JFC982849 JOY982650:JOY982849 JYU982650:JYU982849 KIQ982650:KIQ982849 KSM982650:KSM982849 LCI982650:LCI982849 LME982650:LME982849 LWA982650:LWA982849 MFW982650:MFW982849 MPS982650:MPS982849 MZO982650:MZO982849 NJK982650:NJK982849 NTG982650:NTG982849 ODC982650:ODC982849 OMY982650:OMY982849 OWU982650:OWU982849 PGQ982650:PGQ982849 PQM982650:PQM982849 QAI982650:QAI982849 QKE982650:QKE982849 QUA982650:QUA982849 RDW982650:RDW982849 RNS982650:RNS982849 RXO982650:RXO982849 SHK982650:SHK982849 SRG982650:SRG982849 TBC982650:TBC982849 TKY982650:TKY982849 TUU982650:TUU982849 UEQ982650:UEQ982849 UOM982650:UOM982849 UYI982650:UYI982849 VIE982650:VIE982849 VSA982650:VSA982849 WBW982650:WBW982849 WLS982650:WLS982849 WVO982650:WVO982849 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U209"/>
  <sheetViews>
    <sheetView showGridLines="0" zoomScale="115" zoomScaleNormal="115" workbookViewId="0">
      <selection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1" t="s">
        <v>1004</v>
      </c>
      <c r="C1" s="252" t="str">
        <f ca="1">RIGHT(CELL("filename",C1),LEN(CELL("filename",C1))-FIND("]",CELL("filename",C1)))</f>
        <v>岐阜</v>
      </c>
      <c r="D1" s="253"/>
      <c r="E1" s="254"/>
      <c r="F1" s="2"/>
      <c r="G1" s="252" t="s">
        <v>3</v>
      </c>
      <c r="H1" s="253"/>
      <c r="I1" s="254"/>
      <c r="J1" s="220" t="str">
        <f ca="1">IFERROR(VLOOKUP(C1,Sheet2!$A$1:$B$47,2,FALSE),"")</f>
        <v>髙木一輝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1" t="s">
        <v>5</v>
      </c>
      <c r="C3" s="255">
        <f>COUNTIF($I$10:$I$209,"&gt;0")</f>
        <v>0</v>
      </c>
      <c r="D3" s="256"/>
      <c r="E3" s="257"/>
      <c r="F3" s="2"/>
      <c r="G3" s="252" t="s">
        <v>1</v>
      </c>
      <c r="H3" s="253"/>
      <c r="I3" s="254"/>
      <c r="J3" s="132">
        <f>SUM(C$10:C$209)</f>
        <v>0</v>
      </c>
      <c r="K3" s="146">
        <f t="shared" ref="K3:L3" si="0">SUM(D$10:D$209)</f>
        <v>0</v>
      </c>
      <c r="L3" s="146">
        <f t="shared" si="0"/>
        <v>0</v>
      </c>
      <c r="M3" s="147">
        <f>SUM(J3:L3)</f>
        <v>0</v>
      </c>
      <c r="O3" s="61" t="s">
        <v>6</v>
      </c>
      <c r="P3" s="63">
        <f>COUNT(I$10:I$209)</f>
        <v>0</v>
      </c>
      <c r="Q3" s="62" t="s">
        <v>7</v>
      </c>
    </row>
    <row r="4" spans="1:21" s="1" customFormat="1" x14ac:dyDescent="0.25">
      <c r="B4" s="61" t="s">
        <v>8</v>
      </c>
      <c r="C4" s="255">
        <f>COUNTIF($J$10:$J$209,"&gt;0")</f>
        <v>0</v>
      </c>
      <c r="D4" s="256"/>
      <c r="E4" s="257"/>
      <c r="F4" s="2"/>
      <c r="G4" s="252" t="s">
        <v>2</v>
      </c>
      <c r="H4" s="253"/>
      <c r="I4" s="254"/>
      <c r="J4" s="132">
        <f>SUM(F$10:F$209)</f>
        <v>0</v>
      </c>
      <c r="K4" s="146">
        <f t="shared" ref="K4:L4" si="1">SUM(G$10:G$209)</f>
        <v>0</v>
      </c>
      <c r="L4" s="146">
        <f t="shared" si="1"/>
        <v>0</v>
      </c>
      <c r="M4" s="147">
        <f t="shared" ref="M4" si="2">SUM(J4:L4)</f>
        <v>0</v>
      </c>
      <c r="O4" s="61" t="s">
        <v>9</v>
      </c>
      <c r="P4" s="63">
        <f>COUNT(J$10:J$209)</f>
        <v>0</v>
      </c>
      <c r="Q4" s="62" t="s">
        <v>7</v>
      </c>
    </row>
    <row r="5" spans="1:21" s="1" customFormat="1" x14ac:dyDescent="0.25">
      <c r="B5" s="61" t="s">
        <v>10</v>
      </c>
      <c r="C5" s="255">
        <f>COUNTA($B$10:$B$209)-SUM($K$10:$K$209)</f>
        <v>0</v>
      </c>
      <c r="D5" s="256"/>
      <c r="E5" s="257"/>
      <c r="F5" s="2"/>
      <c r="G5" s="252" t="s">
        <v>4</v>
      </c>
      <c r="H5" s="253"/>
      <c r="I5" s="254"/>
      <c r="J5" s="132">
        <f>SUM(J$3:J$4)</f>
        <v>0</v>
      </c>
      <c r="K5" s="146">
        <f t="shared" ref="K5:L5" si="3">SUM(K$3:K$4)</f>
        <v>0</v>
      </c>
      <c r="L5" s="146">
        <f t="shared" si="3"/>
        <v>0</v>
      </c>
      <c r="M5" s="147">
        <f>SUM(J5:L5)</f>
        <v>0</v>
      </c>
      <c r="O5" s="61" t="s">
        <v>11</v>
      </c>
      <c r="P5" s="63">
        <f>COUNTA(B$10:B$209)</f>
        <v>45</v>
      </c>
      <c r="Q5" s="62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1216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1194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2607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2608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2609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2610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2611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2612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2613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2614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2615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2616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2617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1100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1101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2618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2619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1102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1103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1104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1105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2620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2621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2622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2623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2624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2625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1106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455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1107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1108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456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1109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457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458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459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460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2626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461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462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463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2627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464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2628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465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466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3"/>
  <conditionalFormatting sqref="J1">
    <cfRule type="containsBlanks" dxfId="134" priority="9">
      <formula>LEN(TRIM(J1))=0</formula>
    </cfRule>
  </conditionalFormatting>
  <conditionalFormatting sqref="C10:J209">
    <cfRule type="expression" dxfId="133" priority="2">
      <formula>IF($B10&lt;&gt;"",IF(C10="",TRUE,FALSE))</formula>
    </cfRule>
  </conditionalFormatting>
  <conditionalFormatting sqref="H10:I209">
    <cfRule type="expression" dxfId="132" priority="1">
      <formula>IF(B10&lt;&gt;"",IF(H10="",TRUE,FALSE))</formula>
    </cfRule>
  </conditionalFormatting>
  <conditionalFormatting sqref="A10:J209">
    <cfRule type="expression" dxfId="131" priority="3">
      <formula>IF($A10="",FALSE,IF(MOD(ROW(),2)&lt;&gt;0,FALSE,TRUE))</formula>
    </cfRule>
  </conditionalFormatting>
  <conditionalFormatting sqref="J10:J209">
    <cfRule type="expression" dxfId="130" priority="6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1" t="s">
        <v>1085</v>
      </c>
      <c r="C1" s="252" t="str">
        <f ca="1">RIGHT(CELL("filename",C1),LEN(CELL("filename",C1))-FIND("]",CELL("filename",C1)))</f>
        <v>静岡</v>
      </c>
      <c r="D1" s="253"/>
      <c r="E1" s="254"/>
      <c r="F1" s="2"/>
      <c r="G1" s="252" t="s">
        <v>1088</v>
      </c>
      <c r="H1" s="253"/>
      <c r="I1" s="254"/>
      <c r="J1" s="220" t="str">
        <f ca="1">IFERROR(VLOOKUP(C1,Sheet2!$A$1:$B$47,2,FALSE),"")</f>
        <v>岡本　直哉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1" t="s">
        <v>1090</v>
      </c>
      <c r="C3" s="255">
        <f>COUNTIF($I$10:$I$209,"&gt;0")</f>
        <v>0</v>
      </c>
      <c r="D3" s="256"/>
      <c r="E3" s="257"/>
      <c r="F3" s="2"/>
      <c r="G3" s="252" t="s">
        <v>1086</v>
      </c>
      <c r="H3" s="253"/>
      <c r="I3" s="254"/>
      <c r="J3" s="132">
        <f>SUM(C$10:C$209)</f>
        <v>0</v>
      </c>
      <c r="K3" s="146">
        <f t="shared" ref="K3:L3" si="0">SUM(D$10:D$209)</f>
        <v>0</v>
      </c>
      <c r="L3" s="146">
        <f t="shared" si="0"/>
        <v>0</v>
      </c>
      <c r="M3" s="147">
        <f>SUM(J3:L3)</f>
        <v>0</v>
      </c>
      <c r="O3" s="61" t="s">
        <v>1091</v>
      </c>
      <c r="P3" s="63">
        <f>COUNT(I$10:I$209)</f>
        <v>0</v>
      </c>
      <c r="Q3" s="62" t="s">
        <v>1092</v>
      </c>
    </row>
    <row r="4" spans="1:21" s="1" customFormat="1" x14ac:dyDescent="0.25">
      <c r="B4" s="61" t="s">
        <v>1093</v>
      </c>
      <c r="C4" s="255">
        <f>COUNTIF($J$10:$J$209,"&gt;0")</f>
        <v>0</v>
      </c>
      <c r="D4" s="256"/>
      <c r="E4" s="257"/>
      <c r="F4" s="2"/>
      <c r="G4" s="252" t="s">
        <v>1087</v>
      </c>
      <c r="H4" s="253"/>
      <c r="I4" s="254"/>
      <c r="J4" s="132">
        <f>SUM(F$10:F$209)</f>
        <v>0</v>
      </c>
      <c r="K4" s="146">
        <f t="shared" ref="K4:L4" si="1">SUM(G$10:G$209)</f>
        <v>0</v>
      </c>
      <c r="L4" s="146">
        <f t="shared" si="1"/>
        <v>0</v>
      </c>
      <c r="M4" s="147">
        <f t="shared" ref="M4" si="2">SUM(J4:L4)</f>
        <v>0</v>
      </c>
      <c r="O4" s="61" t="s">
        <v>1094</v>
      </c>
      <c r="P4" s="63">
        <f>COUNT(J$10:J$209)</f>
        <v>0</v>
      </c>
      <c r="Q4" s="62" t="s">
        <v>1092</v>
      </c>
    </row>
    <row r="5" spans="1:21" s="1" customFormat="1" x14ac:dyDescent="0.25">
      <c r="B5" s="61" t="s">
        <v>1095</v>
      </c>
      <c r="C5" s="255">
        <f>COUNTA($B$10:$B$209)-SUM($K$10:$K$209)</f>
        <v>0</v>
      </c>
      <c r="D5" s="256"/>
      <c r="E5" s="257"/>
      <c r="F5" s="2"/>
      <c r="G5" s="252" t="s">
        <v>1089</v>
      </c>
      <c r="H5" s="253"/>
      <c r="I5" s="254"/>
      <c r="J5" s="132">
        <f>SUM(J$3:J$4)</f>
        <v>0</v>
      </c>
      <c r="K5" s="146">
        <f t="shared" ref="K5:L5" si="3">SUM(K$3:K$4)</f>
        <v>0</v>
      </c>
      <c r="L5" s="146">
        <f t="shared" si="3"/>
        <v>0</v>
      </c>
      <c r="M5" s="147">
        <f>SUM(J5:L5)</f>
        <v>0</v>
      </c>
      <c r="O5" s="61" t="s">
        <v>1096</v>
      </c>
      <c r="P5" s="63">
        <f>COUNTA(B$10:B$209)</f>
        <v>108</v>
      </c>
      <c r="Q5" s="62" t="s">
        <v>1092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</v>
      </c>
      <c r="B7" s="226" t="s">
        <v>1097</v>
      </c>
      <c r="C7" s="229" t="s">
        <v>1098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1099</v>
      </c>
      <c r="D8" s="230"/>
      <c r="E8" s="230"/>
      <c r="F8" s="230" t="s">
        <v>3325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2629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2630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2631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2632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2633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2634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2635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2636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2637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2638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2639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2640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2641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2642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2643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2644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2645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2646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2647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2648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2649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2650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2651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2652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2653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2654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2655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2656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2657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2658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2659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2660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2661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2662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2663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2664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2665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2666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2667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2668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2669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2670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2671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2672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2673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1275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467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468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1276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1277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1278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1279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1280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1281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1282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469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470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471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472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473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474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475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476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477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478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479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480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481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1283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1284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482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483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1285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1286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1287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1288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1289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1290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1291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1292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1293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1294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1295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1296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1297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1298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1299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1300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1301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1302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1303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1304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1305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1306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1307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1308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1309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1310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1311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1312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1313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1314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1315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1316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1317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1318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1319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1320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29" priority="6">
      <formula>LEN(TRIM(J1))=0</formula>
    </cfRule>
  </conditionalFormatting>
  <conditionalFormatting sqref="C10:J209">
    <cfRule type="expression" dxfId="128" priority="3">
      <formula>IF($B10&lt;&gt;"",IF(C10="",TRUE,FALSE))</formula>
    </cfRule>
  </conditionalFormatting>
  <conditionalFormatting sqref="H10:I209">
    <cfRule type="expression" dxfId="127" priority="2">
      <formula>IF(B10&lt;&gt;"",IF(H10="",TRUE,FALSE))</formula>
    </cfRule>
  </conditionalFormatting>
  <conditionalFormatting sqref="A10:J209">
    <cfRule type="expression" dxfId="126" priority="7">
      <formula>IF($A10="",FALSE,IF(MOD(ROW(),2)&lt;&gt;0,FALSE,TRUE))</formula>
    </cfRule>
  </conditionalFormatting>
  <conditionalFormatting sqref="J10:J209">
    <cfRule type="expression" dxfId="125" priority="64">
      <formula>IF(C10&lt;&gt;"",IF(J10="",TRUE,FALSE))</formula>
    </cfRule>
  </conditionalFormatting>
  <dataValidations count="2">
    <dataValidation allowBlank="1" showInputMessage="1" showErrorMessage="1" sqref="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B115:B209 JC115:JC209 SY115:SY209 ACU115:ACU209 AMQ115:AMQ209 AWM115:AWM209 BGI115:BGI209 BQE115:BQE209 CAA115:CAA209 CJW115:CJW209 CTS115:CTS209 DDO115:DDO209 DNK115:DNK209 DXG115:DXG209 EHC115:EHC209 EQY115:EQY209 FAU115:FAU209 FKQ115:FKQ209 FUM115:FUM209 GEI115:GEI209 GOE115:GOE209 GYA115:GYA209 HHW115:HHW209 HRS115:HRS209 IBO115:IBO209 ILK115:ILK209 IVG115:IVG209 JFC115:JFC209 JOY115:JOY209 JYU115:JYU209 KIQ115:KIQ209 KSM115:KSM209 LCI115:LCI209 LME115:LME209 LWA115:LWA209 MFW115:MFW209 MPS115:MPS209 MZO115:MZO209 NJK115:NJK209 NTG115:NTG209 ODC115:ODC209 OMY115:OMY209 OWU115:OWU209 PGQ115:PGQ209 PQM115:PQM209 QAI115:QAI209 QKE115:QKE209 QUA115:QUA209 RDW115:RDW209 RNS115:RNS209 RXO115:RXO209 SHK115:SHK209 SRG115:SRG209 TBC115:TBC209 TKY115:TKY209 TUU115:TUU209 UEQ115:UEQ209 UOM115:UOM209 UYI115:UYI209 VIE115:VIE209 VSA115:VSA209 WBW115:WBW209 WLS115:WLS209 WVO115:WVO209 B65251:B65345 JC65251:JC65345 SY65251:SY65345 ACU65251:ACU65345 AMQ65251:AMQ65345 AWM65251:AWM65345 BGI65251:BGI65345 BQE65251:BQE65345 CAA65251:CAA65345 CJW65251:CJW65345 CTS65251:CTS65345 DDO65251:DDO65345 DNK65251:DNK65345 DXG65251:DXG65345 EHC65251:EHC65345 EQY65251:EQY65345 FAU65251:FAU65345 FKQ65251:FKQ65345 FUM65251:FUM65345 GEI65251:GEI65345 GOE65251:GOE65345 GYA65251:GYA65345 HHW65251:HHW65345 HRS65251:HRS65345 IBO65251:IBO65345 ILK65251:ILK65345 IVG65251:IVG65345 JFC65251:JFC65345 JOY65251:JOY65345 JYU65251:JYU65345 KIQ65251:KIQ65345 KSM65251:KSM65345 LCI65251:LCI65345 LME65251:LME65345 LWA65251:LWA65345 MFW65251:MFW65345 MPS65251:MPS65345 MZO65251:MZO65345 NJK65251:NJK65345 NTG65251:NTG65345 ODC65251:ODC65345 OMY65251:OMY65345 OWU65251:OWU65345 PGQ65251:PGQ65345 PQM65251:PQM65345 QAI65251:QAI65345 QKE65251:QKE65345 QUA65251:QUA65345 RDW65251:RDW65345 RNS65251:RNS65345 RXO65251:RXO65345 SHK65251:SHK65345 SRG65251:SRG65345 TBC65251:TBC65345 TKY65251:TKY65345 TUU65251:TUU65345 UEQ65251:UEQ65345 UOM65251:UOM65345 UYI65251:UYI65345 VIE65251:VIE65345 VSA65251:VSA65345 WBW65251:WBW65345 WLS65251:WLS65345 WVO65251:WVO65345 B130787:B130881 JC130787:JC130881 SY130787:SY130881 ACU130787:ACU130881 AMQ130787:AMQ130881 AWM130787:AWM130881 BGI130787:BGI130881 BQE130787:BQE130881 CAA130787:CAA130881 CJW130787:CJW130881 CTS130787:CTS130881 DDO130787:DDO130881 DNK130787:DNK130881 DXG130787:DXG130881 EHC130787:EHC130881 EQY130787:EQY130881 FAU130787:FAU130881 FKQ130787:FKQ130881 FUM130787:FUM130881 GEI130787:GEI130881 GOE130787:GOE130881 GYA130787:GYA130881 HHW130787:HHW130881 HRS130787:HRS130881 IBO130787:IBO130881 ILK130787:ILK130881 IVG130787:IVG130881 JFC130787:JFC130881 JOY130787:JOY130881 JYU130787:JYU130881 KIQ130787:KIQ130881 KSM130787:KSM130881 LCI130787:LCI130881 LME130787:LME130881 LWA130787:LWA130881 MFW130787:MFW130881 MPS130787:MPS130881 MZO130787:MZO130881 NJK130787:NJK130881 NTG130787:NTG130881 ODC130787:ODC130881 OMY130787:OMY130881 OWU130787:OWU130881 PGQ130787:PGQ130881 PQM130787:PQM130881 QAI130787:QAI130881 QKE130787:QKE130881 QUA130787:QUA130881 RDW130787:RDW130881 RNS130787:RNS130881 RXO130787:RXO130881 SHK130787:SHK130881 SRG130787:SRG130881 TBC130787:TBC130881 TKY130787:TKY130881 TUU130787:TUU130881 UEQ130787:UEQ130881 UOM130787:UOM130881 UYI130787:UYI130881 VIE130787:VIE130881 VSA130787:VSA130881 WBW130787:WBW130881 WLS130787:WLS130881 WVO130787:WVO130881 B196323:B196417 JC196323:JC196417 SY196323:SY196417 ACU196323:ACU196417 AMQ196323:AMQ196417 AWM196323:AWM196417 BGI196323:BGI196417 BQE196323:BQE196417 CAA196323:CAA196417 CJW196323:CJW196417 CTS196323:CTS196417 DDO196323:DDO196417 DNK196323:DNK196417 DXG196323:DXG196417 EHC196323:EHC196417 EQY196323:EQY196417 FAU196323:FAU196417 FKQ196323:FKQ196417 FUM196323:FUM196417 GEI196323:GEI196417 GOE196323:GOE196417 GYA196323:GYA196417 HHW196323:HHW196417 HRS196323:HRS196417 IBO196323:IBO196417 ILK196323:ILK196417 IVG196323:IVG196417 JFC196323:JFC196417 JOY196323:JOY196417 JYU196323:JYU196417 KIQ196323:KIQ196417 KSM196323:KSM196417 LCI196323:LCI196417 LME196323:LME196417 LWA196323:LWA196417 MFW196323:MFW196417 MPS196323:MPS196417 MZO196323:MZO196417 NJK196323:NJK196417 NTG196323:NTG196417 ODC196323:ODC196417 OMY196323:OMY196417 OWU196323:OWU196417 PGQ196323:PGQ196417 PQM196323:PQM196417 QAI196323:QAI196417 QKE196323:QKE196417 QUA196323:QUA196417 RDW196323:RDW196417 RNS196323:RNS196417 RXO196323:RXO196417 SHK196323:SHK196417 SRG196323:SRG196417 TBC196323:TBC196417 TKY196323:TKY196417 TUU196323:TUU196417 UEQ196323:UEQ196417 UOM196323:UOM196417 UYI196323:UYI196417 VIE196323:VIE196417 VSA196323:VSA196417 WBW196323:WBW196417 WLS196323:WLS196417 WVO196323:WVO196417 B261859:B261953 JC261859:JC261953 SY261859:SY261953 ACU261859:ACU261953 AMQ261859:AMQ261953 AWM261859:AWM261953 BGI261859:BGI261953 BQE261859:BQE261953 CAA261859:CAA261953 CJW261859:CJW261953 CTS261859:CTS261953 DDO261859:DDO261953 DNK261859:DNK261953 DXG261859:DXG261953 EHC261859:EHC261953 EQY261859:EQY261953 FAU261859:FAU261953 FKQ261859:FKQ261953 FUM261859:FUM261953 GEI261859:GEI261953 GOE261859:GOE261953 GYA261859:GYA261953 HHW261859:HHW261953 HRS261859:HRS261953 IBO261859:IBO261953 ILK261859:ILK261953 IVG261859:IVG261953 JFC261859:JFC261953 JOY261859:JOY261953 JYU261859:JYU261953 KIQ261859:KIQ261953 KSM261859:KSM261953 LCI261859:LCI261953 LME261859:LME261953 LWA261859:LWA261953 MFW261859:MFW261953 MPS261859:MPS261953 MZO261859:MZO261953 NJK261859:NJK261953 NTG261859:NTG261953 ODC261859:ODC261953 OMY261859:OMY261953 OWU261859:OWU261953 PGQ261859:PGQ261953 PQM261859:PQM261953 QAI261859:QAI261953 QKE261859:QKE261953 QUA261859:QUA261953 RDW261859:RDW261953 RNS261859:RNS261953 RXO261859:RXO261953 SHK261859:SHK261953 SRG261859:SRG261953 TBC261859:TBC261953 TKY261859:TKY261953 TUU261859:TUU261953 UEQ261859:UEQ261953 UOM261859:UOM261953 UYI261859:UYI261953 VIE261859:VIE261953 VSA261859:VSA261953 WBW261859:WBW261953 WLS261859:WLS261953 WVO261859:WVO261953 B327395:B327489 JC327395:JC327489 SY327395:SY327489 ACU327395:ACU327489 AMQ327395:AMQ327489 AWM327395:AWM327489 BGI327395:BGI327489 BQE327395:BQE327489 CAA327395:CAA327489 CJW327395:CJW327489 CTS327395:CTS327489 DDO327395:DDO327489 DNK327395:DNK327489 DXG327395:DXG327489 EHC327395:EHC327489 EQY327395:EQY327489 FAU327395:FAU327489 FKQ327395:FKQ327489 FUM327395:FUM327489 GEI327395:GEI327489 GOE327395:GOE327489 GYA327395:GYA327489 HHW327395:HHW327489 HRS327395:HRS327489 IBO327395:IBO327489 ILK327395:ILK327489 IVG327395:IVG327489 JFC327395:JFC327489 JOY327395:JOY327489 JYU327395:JYU327489 KIQ327395:KIQ327489 KSM327395:KSM327489 LCI327395:LCI327489 LME327395:LME327489 LWA327395:LWA327489 MFW327395:MFW327489 MPS327395:MPS327489 MZO327395:MZO327489 NJK327395:NJK327489 NTG327395:NTG327489 ODC327395:ODC327489 OMY327395:OMY327489 OWU327395:OWU327489 PGQ327395:PGQ327489 PQM327395:PQM327489 QAI327395:QAI327489 QKE327395:QKE327489 QUA327395:QUA327489 RDW327395:RDW327489 RNS327395:RNS327489 RXO327395:RXO327489 SHK327395:SHK327489 SRG327395:SRG327489 TBC327395:TBC327489 TKY327395:TKY327489 TUU327395:TUU327489 UEQ327395:UEQ327489 UOM327395:UOM327489 UYI327395:UYI327489 VIE327395:VIE327489 VSA327395:VSA327489 WBW327395:WBW327489 WLS327395:WLS327489 WVO327395:WVO327489 B392931:B393025 JC392931:JC393025 SY392931:SY393025 ACU392931:ACU393025 AMQ392931:AMQ393025 AWM392931:AWM393025 BGI392931:BGI393025 BQE392931:BQE393025 CAA392931:CAA393025 CJW392931:CJW393025 CTS392931:CTS393025 DDO392931:DDO393025 DNK392931:DNK393025 DXG392931:DXG393025 EHC392931:EHC393025 EQY392931:EQY393025 FAU392931:FAU393025 FKQ392931:FKQ393025 FUM392931:FUM393025 GEI392931:GEI393025 GOE392931:GOE393025 GYA392931:GYA393025 HHW392931:HHW393025 HRS392931:HRS393025 IBO392931:IBO393025 ILK392931:ILK393025 IVG392931:IVG393025 JFC392931:JFC393025 JOY392931:JOY393025 JYU392931:JYU393025 KIQ392931:KIQ393025 KSM392931:KSM393025 LCI392931:LCI393025 LME392931:LME393025 LWA392931:LWA393025 MFW392931:MFW393025 MPS392931:MPS393025 MZO392931:MZO393025 NJK392931:NJK393025 NTG392931:NTG393025 ODC392931:ODC393025 OMY392931:OMY393025 OWU392931:OWU393025 PGQ392931:PGQ393025 PQM392931:PQM393025 QAI392931:QAI393025 QKE392931:QKE393025 QUA392931:QUA393025 RDW392931:RDW393025 RNS392931:RNS393025 RXO392931:RXO393025 SHK392931:SHK393025 SRG392931:SRG393025 TBC392931:TBC393025 TKY392931:TKY393025 TUU392931:TUU393025 UEQ392931:UEQ393025 UOM392931:UOM393025 UYI392931:UYI393025 VIE392931:VIE393025 VSA392931:VSA393025 WBW392931:WBW393025 WLS392931:WLS393025 WVO392931:WVO393025 B458467:B458561 JC458467:JC458561 SY458467:SY458561 ACU458467:ACU458561 AMQ458467:AMQ458561 AWM458467:AWM458561 BGI458467:BGI458561 BQE458467:BQE458561 CAA458467:CAA458561 CJW458467:CJW458561 CTS458467:CTS458561 DDO458467:DDO458561 DNK458467:DNK458561 DXG458467:DXG458561 EHC458467:EHC458561 EQY458467:EQY458561 FAU458467:FAU458561 FKQ458467:FKQ458561 FUM458467:FUM458561 GEI458467:GEI458561 GOE458467:GOE458561 GYA458467:GYA458561 HHW458467:HHW458561 HRS458467:HRS458561 IBO458467:IBO458561 ILK458467:ILK458561 IVG458467:IVG458561 JFC458467:JFC458561 JOY458467:JOY458561 JYU458467:JYU458561 KIQ458467:KIQ458561 KSM458467:KSM458561 LCI458467:LCI458561 LME458467:LME458561 LWA458467:LWA458561 MFW458467:MFW458561 MPS458467:MPS458561 MZO458467:MZO458561 NJK458467:NJK458561 NTG458467:NTG458561 ODC458467:ODC458561 OMY458467:OMY458561 OWU458467:OWU458561 PGQ458467:PGQ458561 PQM458467:PQM458561 QAI458467:QAI458561 QKE458467:QKE458561 QUA458467:QUA458561 RDW458467:RDW458561 RNS458467:RNS458561 RXO458467:RXO458561 SHK458467:SHK458561 SRG458467:SRG458561 TBC458467:TBC458561 TKY458467:TKY458561 TUU458467:TUU458561 UEQ458467:UEQ458561 UOM458467:UOM458561 UYI458467:UYI458561 VIE458467:VIE458561 VSA458467:VSA458561 WBW458467:WBW458561 WLS458467:WLS458561 WVO458467:WVO458561 B524003:B524097 JC524003:JC524097 SY524003:SY524097 ACU524003:ACU524097 AMQ524003:AMQ524097 AWM524003:AWM524097 BGI524003:BGI524097 BQE524003:BQE524097 CAA524003:CAA524097 CJW524003:CJW524097 CTS524003:CTS524097 DDO524003:DDO524097 DNK524003:DNK524097 DXG524003:DXG524097 EHC524003:EHC524097 EQY524003:EQY524097 FAU524003:FAU524097 FKQ524003:FKQ524097 FUM524003:FUM524097 GEI524003:GEI524097 GOE524003:GOE524097 GYA524003:GYA524097 HHW524003:HHW524097 HRS524003:HRS524097 IBO524003:IBO524097 ILK524003:ILK524097 IVG524003:IVG524097 JFC524003:JFC524097 JOY524003:JOY524097 JYU524003:JYU524097 KIQ524003:KIQ524097 KSM524003:KSM524097 LCI524003:LCI524097 LME524003:LME524097 LWA524003:LWA524097 MFW524003:MFW524097 MPS524003:MPS524097 MZO524003:MZO524097 NJK524003:NJK524097 NTG524003:NTG524097 ODC524003:ODC524097 OMY524003:OMY524097 OWU524003:OWU524097 PGQ524003:PGQ524097 PQM524003:PQM524097 QAI524003:QAI524097 QKE524003:QKE524097 QUA524003:QUA524097 RDW524003:RDW524097 RNS524003:RNS524097 RXO524003:RXO524097 SHK524003:SHK524097 SRG524003:SRG524097 TBC524003:TBC524097 TKY524003:TKY524097 TUU524003:TUU524097 UEQ524003:UEQ524097 UOM524003:UOM524097 UYI524003:UYI524097 VIE524003:VIE524097 VSA524003:VSA524097 WBW524003:WBW524097 WLS524003:WLS524097 WVO524003:WVO524097 B589539:B589633 JC589539:JC589633 SY589539:SY589633 ACU589539:ACU589633 AMQ589539:AMQ589633 AWM589539:AWM589633 BGI589539:BGI589633 BQE589539:BQE589633 CAA589539:CAA589633 CJW589539:CJW589633 CTS589539:CTS589633 DDO589539:DDO589633 DNK589539:DNK589633 DXG589539:DXG589633 EHC589539:EHC589633 EQY589539:EQY589633 FAU589539:FAU589633 FKQ589539:FKQ589633 FUM589539:FUM589633 GEI589539:GEI589633 GOE589539:GOE589633 GYA589539:GYA589633 HHW589539:HHW589633 HRS589539:HRS589633 IBO589539:IBO589633 ILK589539:ILK589633 IVG589539:IVG589633 JFC589539:JFC589633 JOY589539:JOY589633 JYU589539:JYU589633 KIQ589539:KIQ589633 KSM589539:KSM589633 LCI589539:LCI589633 LME589539:LME589633 LWA589539:LWA589633 MFW589539:MFW589633 MPS589539:MPS589633 MZO589539:MZO589633 NJK589539:NJK589633 NTG589539:NTG589633 ODC589539:ODC589633 OMY589539:OMY589633 OWU589539:OWU589633 PGQ589539:PGQ589633 PQM589539:PQM589633 QAI589539:QAI589633 QKE589539:QKE589633 QUA589539:QUA589633 RDW589539:RDW589633 RNS589539:RNS589633 RXO589539:RXO589633 SHK589539:SHK589633 SRG589539:SRG589633 TBC589539:TBC589633 TKY589539:TKY589633 TUU589539:TUU589633 UEQ589539:UEQ589633 UOM589539:UOM589633 UYI589539:UYI589633 VIE589539:VIE589633 VSA589539:VSA589633 WBW589539:WBW589633 WLS589539:WLS589633 WVO589539:WVO589633 B655075:B655169 JC655075:JC655169 SY655075:SY655169 ACU655075:ACU655169 AMQ655075:AMQ655169 AWM655075:AWM655169 BGI655075:BGI655169 BQE655075:BQE655169 CAA655075:CAA655169 CJW655075:CJW655169 CTS655075:CTS655169 DDO655075:DDO655169 DNK655075:DNK655169 DXG655075:DXG655169 EHC655075:EHC655169 EQY655075:EQY655169 FAU655075:FAU655169 FKQ655075:FKQ655169 FUM655075:FUM655169 GEI655075:GEI655169 GOE655075:GOE655169 GYA655075:GYA655169 HHW655075:HHW655169 HRS655075:HRS655169 IBO655075:IBO655169 ILK655075:ILK655169 IVG655075:IVG655169 JFC655075:JFC655169 JOY655075:JOY655169 JYU655075:JYU655169 KIQ655075:KIQ655169 KSM655075:KSM655169 LCI655075:LCI655169 LME655075:LME655169 LWA655075:LWA655169 MFW655075:MFW655169 MPS655075:MPS655169 MZO655075:MZO655169 NJK655075:NJK655169 NTG655075:NTG655169 ODC655075:ODC655169 OMY655075:OMY655169 OWU655075:OWU655169 PGQ655075:PGQ655169 PQM655075:PQM655169 QAI655075:QAI655169 QKE655075:QKE655169 QUA655075:QUA655169 RDW655075:RDW655169 RNS655075:RNS655169 RXO655075:RXO655169 SHK655075:SHK655169 SRG655075:SRG655169 TBC655075:TBC655169 TKY655075:TKY655169 TUU655075:TUU655169 UEQ655075:UEQ655169 UOM655075:UOM655169 UYI655075:UYI655169 VIE655075:VIE655169 VSA655075:VSA655169 WBW655075:WBW655169 WLS655075:WLS655169 WVO655075:WVO655169 B720611:B720705 JC720611:JC720705 SY720611:SY720705 ACU720611:ACU720705 AMQ720611:AMQ720705 AWM720611:AWM720705 BGI720611:BGI720705 BQE720611:BQE720705 CAA720611:CAA720705 CJW720611:CJW720705 CTS720611:CTS720705 DDO720611:DDO720705 DNK720611:DNK720705 DXG720611:DXG720705 EHC720611:EHC720705 EQY720611:EQY720705 FAU720611:FAU720705 FKQ720611:FKQ720705 FUM720611:FUM720705 GEI720611:GEI720705 GOE720611:GOE720705 GYA720611:GYA720705 HHW720611:HHW720705 HRS720611:HRS720705 IBO720611:IBO720705 ILK720611:ILK720705 IVG720611:IVG720705 JFC720611:JFC720705 JOY720611:JOY720705 JYU720611:JYU720705 KIQ720611:KIQ720705 KSM720611:KSM720705 LCI720611:LCI720705 LME720611:LME720705 LWA720611:LWA720705 MFW720611:MFW720705 MPS720611:MPS720705 MZO720611:MZO720705 NJK720611:NJK720705 NTG720611:NTG720705 ODC720611:ODC720705 OMY720611:OMY720705 OWU720611:OWU720705 PGQ720611:PGQ720705 PQM720611:PQM720705 QAI720611:QAI720705 QKE720611:QKE720705 QUA720611:QUA720705 RDW720611:RDW720705 RNS720611:RNS720705 RXO720611:RXO720705 SHK720611:SHK720705 SRG720611:SRG720705 TBC720611:TBC720705 TKY720611:TKY720705 TUU720611:TUU720705 UEQ720611:UEQ720705 UOM720611:UOM720705 UYI720611:UYI720705 VIE720611:VIE720705 VSA720611:VSA720705 WBW720611:WBW720705 WLS720611:WLS720705 WVO720611:WVO720705 B786147:B786241 JC786147:JC786241 SY786147:SY786241 ACU786147:ACU786241 AMQ786147:AMQ786241 AWM786147:AWM786241 BGI786147:BGI786241 BQE786147:BQE786241 CAA786147:CAA786241 CJW786147:CJW786241 CTS786147:CTS786241 DDO786147:DDO786241 DNK786147:DNK786241 DXG786147:DXG786241 EHC786147:EHC786241 EQY786147:EQY786241 FAU786147:FAU786241 FKQ786147:FKQ786241 FUM786147:FUM786241 GEI786147:GEI786241 GOE786147:GOE786241 GYA786147:GYA786241 HHW786147:HHW786241 HRS786147:HRS786241 IBO786147:IBO786241 ILK786147:ILK786241 IVG786147:IVG786241 JFC786147:JFC786241 JOY786147:JOY786241 JYU786147:JYU786241 KIQ786147:KIQ786241 KSM786147:KSM786241 LCI786147:LCI786241 LME786147:LME786241 LWA786147:LWA786241 MFW786147:MFW786241 MPS786147:MPS786241 MZO786147:MZO786241 NJK786147:NJK786241 NTG786147:NTG786241 ODC786147:ODC786241 OMY786147:OMY786241 OWU786147:OWU786241 PGQ786147:PGQ786241 PQM786147:PQM786241 QAI786147:QAI786241 QKE786147:QKE786241 QUA786147:QUA786241 RDW786147:RDW786241 RNS786147:RNS786241 RXO786147:RXO786241 SHK786147:SHK786241 SRG786147:SRG786241 TBC786147:TBC786241 TKY786147:TKY786241 TUU786147:TUU786241 UEQ786147:UEQ786241 UOM786147:UOM786241 UYI786147:UYI786241 VIE786147:VIE786241 VSA786147:VSA786241 WBW786147:WBW786241 WLS786147:WLS786241 WVO786147:WVO786241 B851683:B851777 JC851683:JC851777 SY851683:SY851777 ACU851683:ACU851777 AMQ851683:AMQ851777 AWM851683:AWM851777 BGI851683:BGI851777 BQE851683:BQE851777 CAA851683:CAA851777 CJW851683:CJW851777 CTS851683:CTS851777 DDO851683:DDO851777 DNK851683:DNK851777 DXG851683:DXG851777 EHC851683:EHC851777 EQY851683:EQY851777 FAU851683:FAU851777 FKQ851683:FKQ851777 FUM851683:FUM851777 GEI851683:GEI851777 GOE851683:GOE851777 GYA851683:GYA851777 HHW851683:HHW851777 HRS851683:HRS851777 IBO851683:IBO851777 ILK851683:ILK851777 IVG851683:IVG851777 JFC851683:JFC851777 JOY851683:JOY851777 JYU851683:JYU851777 KIQ851683:KIQ851777 KSM851683:KSM851777 LCI851683:LCI851777 LME851683:LME851777 LWA851683:LWA851777 MFW851683:MFW851777 MPS851683:MPS851777 MZO851683:MZO851777 NJK851683:NJK851777 NTG851683:NTG851777 ODC851683:ODC851777 OMY851683:OMY851777 OWU851683:OWU851777 PGQ851683:PGQ851777 PQM851683:PQM851777 QAI851683:QAI851777 QKE851683:QKE851777 QUA851683:QUA851777 RDW851683:RDW851777 RNS851683:RNS851777 RXO851683:RXO851777 SHK851683:SHK851777 SRG851683:SRG851777 TBC851683:TBC851777 TKY851683:TKY851777 TUU851683:TUU851777 UEQ851683:UEQ851777 UOM851683:UOM851777 UYI851683:UYI851777 VIE851683:VIE851777 VSA851683:VSA851777 WBW851683:WBW851777 WLS851683:WLS851777 WVO851683:WVO851777 B917219:B917313 JC917219:JC917313 SY917219:SY917313 ACU917219:ACU917313 AMQ917219:AMQ917313 AWM917219:AWM917313 BGI917219:BGI917313 BQE917219:BQE917313 CAA917219:CAA917313 CJW917219:CJW917313 CTS917219:CTS917313 DDO917219:DDO917313 DNK917219:DNK917313 DXG917219:DXG917313 EHC917219:EHC917313 EQY917219:EQY917313 FAU917219:FAU917313 FKQ917219:FKQ917313 FUM917219:FUM917313 GEI917219:GEI917313 GOE917219:GOE917313 GYA917219:GYA917313 HHW917219:HHW917313 HRS917219:HRS917313 IBO917219:IBO917313 ILK917219:ILK917313 IVG917219:IVG917313 JFC917219:JFC917313 JOY917219:JOY917313 JYU917219:JYU917313 KIQ917219:KIQ917313 KSM917219:KSM917313 LCI917219:LCI917313 LME917219:LME917313 LWA917219:LWA917313 MFW917219:MFW917313 MPS917219:MPS917313 MZO917219:MZO917313 NJK917219:NJK917313 NTG917219:NTG917313 ODC917219:ODC917313 OMY917219:OMY917313 OWU917219:OWU917313 PGQ917219:PGQ917313 PQM917219:PQM917313 QAI917219:QAI917313 QKE917219:QKE917313 QUA917219:QUA917313 RDW917219:RDW917313 RNS917219:RNS917313 RXO917219:RXO917313 SHK917219:SHK917313 SRG917219:SRG917313 TBC917219:TBC917313 TKY917219:TKY917313 TUU917219:TUU917313 UEQ917219:UEQ917313 UOM917219:UOM917313 UYI917219:UYI917313 VIE917219:VIE917313 VSA917219:VSA917313 WBW917219:WBW917313 WLS917219:WLS917313 WVO917219:WVO917313 B982755:B982849 JC982755:JC982849 SY982755:SY982849 ACU982755:ACU982849 AMQ982755:AMQ982849 AWM982755:AWM982849 BGI982755:BGI982849 BQE982755:BQE982849 CAA982755:CAA982849 CJW982755:CJW982849 CTS982755:CTS982849 DDO982755:DDO982849 DNK982755:DNK982849 DXG982755:DXG982849 EHC982755:EHC982849 EQY982755:EQY982849 FAU982755:FAU982849 FKQ982755:FKQ982849 FUM982755:FUM982849 GEI982755:GEI982849 GOE982755:GOE982849 GYA982755:GYA982849 HHW982755:HHW982849 HRS982755:HRS982849 IBO982755:IBO982849 ILK982755:ILK982849 IVG982755:IVG982849 JFC982755:JFC982849 JOY982755:JOY982849 JYU982755:JYU982849 KIQ982755:KIQ982849 KSM982755:KSM982849 LCI982755:LCI982849 LME982755:LME982849 LWA982755:LWA982849 MFW982755:MFW982849 MPS982755:MPS982849 MZO982755:MZO982849 NJK982755:NJK982849 NTG982755:NTG982849 ODC982755:ODC982849 OMY982755:OMY982849 OWU982755:OWU982849 PGQ982755:PGQ982849 PQM982755:PQM982849 QAI982755:QAI982849 QKE982755:QKE982849 QUA982755:QUA982849 RDW982755:RDW982849 RNS982755:RNS982849 RXO982755:RXO982849 SHK982755:SHK982849 SRG982755:SRG982849 TBC982755:TBC982849 TKY982755:TKY982849 TUU982755:TUU982849 UEQ982755:UEQ982849 UOM982755:UOM982849 UYI982755:UYI982849 VIE982755:VIE982849 VSA982755:VSA982849 WBW982755:WBW982849 WLS982755:WLS982849 WVO982755:WVO98284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1" t="s">
        <v>1004</v>
      </c>
      <c r="C1" s="252" t="str">
        <f ca="1">RIGHT(CELL("filename",C1),LEN(CELL("filename",C1))-FIND("]",CELL("filename",C1)))</f>
        <v>愛知</v>
      </c>
      <c r="D1" s="253"/>
      <c r="E1" s="254"/>
      <c r="F1" s="2"/>
      <c r="G1" s="252" t="s">
        <v>3</v>
      </c>
      <c r="H1" s="253"/>
      <c r="I1" s="254"/>
      <c r="J1" s="220" t="str">
        <f ca="1">IFERROR(VLOOKUP(C1,Sheet2!$A$1:$B$47,2,FALSE),"")</f>
        <v>若林　勇希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1" t="s">
        <v>5</v>
      </c>
      <c r="C3" s="255">
        <f>COUNTIF($I$10:$I$209,"&gt;0")</f>
        <v>0</v>
      </c>
      <c r="D3" s="256"/>
      <c r="E3" s="257"/>
      <c r="F3" s="2"/>
      <c r="G3" s="252" t="s">
        <v>1</v>
      </c>
      <c r="H3" s="253"/>
      <c r="I3" s="254"/>
      <c r="J3" s="132">
        <f>SUM(C$10:C$209)</f>
        <v>0</v>
      </c>
      <c r="K3" s="146">
        <f t="shared" ref="K3:L3" si="0">SUM(D$10:D$209)</f>
        <v>0</v>
      </c>
      <c r="L3" s="146">
        <f t="shared" si="0"/>
        <v>0</v>
      </c>
      <c r="M3" s="147">
        <f>SUM(J3:L3)</f>
        <v>0</v>
      </c>
      <c r="O3" s="61" t="s">
        <v>6</v>
      </c>
      <c r="P3" s="63">
        <f>COUNT(I$10:I$209)</f>
        <v>0</v>
      </c>
      <c r="Q3" s="62" t="s">
        <v>7</v>
      </c>
    </row>
    <row r="4" spans="1:21" s="1" customFormat="1" x14ac:dyDescent="0.25">
      <c r="B4" s="61" t="s">
        <v>8</v>
      </c>
      <c r="C4" s="255">
        <f>COUNTIF($J$10:$J$209,"&gt;0")</f>
        <v>0</v>
      </c>
      <c r="D4" s="256"/>
      <c r="E4" s="257"/>
      <c r="F4" s="2"/>
      <c r="G4" s="252" t="s">
        <v>2</v>
      </c>
      <c r="H4" s="253"/>
      <c r="I4" s="254"/>
      <c r="J4" s="132">
        <f>SUM(F$10:F$209)</f>
        <v>0</v>
      </c>
      <c r="K4" s="146">
        <f t="shared" ref="K4:L4" si="1">SUM(G$10:G$209)</f>
        <v>0</v>
      </c>
      <c r="L4" s="146">
        <f t="shared" si="1"/>
        <v>0</v>
      </c>
      <c r="M4" s="147">
        <f t="shared" ref="M4" si="2">SUM(J4:L4)</f>
        <v>0</v>
      </c>
      <c r="O4" s="61" t="s">
        <v>9</v>
      </c>
      <c r="P4" s="63">
        <f>COUNT(J$10:J$209)</f>
        <v>0</v>
      </c>
      <c r="Q4" s="62" t="s">
        <v>7</v>
      </c>
    </row>
    <row r="5" spans="1:21" s="1" customFormat="1" x14ac:dyDescent="0.25">
      <c r="B5" s="61" t="s">
        <v>10</v>
      </c>
      <c r="C5" s="255">
        <f>COUNTA($B$10:$B$209)-SUM($K$10:$K$209)</f>
        <v>0</v>
      </c>
      <c r="D5" s="256"/>
      <c r="E5" s="257"/>
      <c r="F5" s="2"/>
      <c r="G5" s="252" t="s">
        <v>4</v>
      </c>
      <c r="H5" s="253"/>
      <c r="I5" s="254"/>
      <c r="J5" s="132">
        <f>SUM(J$3:J$4)</f>
        <v>0</v>
      </c>
      <c r="K5" s="146">
        <f t="shared" ref="K5:L5" si="3">SUM(K$3:K$4)</f>
        <v>0</v>
      </c>
      <c r="L5" s="146">
        <f t="shared" si="3"/>
        <v>0</v>
      </c>
      <c r="M5" s="147">
        <f>SUM(J5:L5)</f>
        <v>0</v>
      </c>
      <c r="O5" s="61" t="s">
        <v>11</v>
      </c>
      <c r="P5" s="63">
        <f>COUNTA(B$10:B$209)</f>
        <v>184</v>
      </c>
      <c r="Q5" s="62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484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485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486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385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487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488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489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490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491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2674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492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493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494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495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496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497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498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499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500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501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502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454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503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504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505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2675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506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2676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507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508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609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510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2677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2678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2679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2680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2681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2682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2683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2684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2685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2686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2687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2688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2689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511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512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513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1008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1009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1010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1011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1012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1013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1014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514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515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516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517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518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519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520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521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522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523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524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525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526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527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1015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528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529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1016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1017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1018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1019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1020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1021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1022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1023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1024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1025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1026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1027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1028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1029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1030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1031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1032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1033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1034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1035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1036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1037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1038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1039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1040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1041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1042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1043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1044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1045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1046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1047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1048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1049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1050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1051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1052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1053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1054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1055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1056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1057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1058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1059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1060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1061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1062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1063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1064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1065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1066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1067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1068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1069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1070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1071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 t="s">
        <v>1072</v>
      </c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 t="s">
        <v>531</v>
      </c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 t="s">
        <v>532</v>
      </c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 t="s">
        <v>533</v>
      </c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 t="s">
        <v>534</v>
      </c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 t="s">
        <v>535</v>
      </c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 t="s">
        <v>536</v>
      </c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 t="s">
        <v>537</v>
      </c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 t="s">
        <v>538</v>
      </c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 t="s">
        <v>1073</v>
      </c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 t="s">
        <v>1074</v>
      </c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 t="s">
        <v>1075</v>
      </c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 t="s">
        <v>1076</v>
      </c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 t="s">
        <v>1077</v>
      </c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 t="s">
        <v>1078</v>
      </c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 t="s">
        <v>1079</v>
      </c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 t="s">
        <v>1080</v>
      </c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 t="s">
        <v>1081</v>
      </c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 t="s">
        <v>1082</v>
      </c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 t="s">
        <v>1083</v>
      </c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 t="s">
        <v>1084</v>
      </c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 t="s">
        <v>539</v>
      </c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 t="s">
        <v>540</v>
      </c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 t="s">
        <v>541</v>
      </c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 t="s">
        <v>542</v>
      </c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 t="s">
        <v>543</v>
      </c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 t="s">
        <v>544</v>
      </c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 t="s">
        <v>545</v>
      </c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 t="s">
        <v>546</v>
      </c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 t="s">
        <v>547</v>
      </c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 t="s">
        <v>548</v>
      </c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 t="s">
        <v>549</v>
      </c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 t="s">
        <v>550</v>
      </c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 t="s">
        <v>551</v>
      </c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 t="s">
        <v>552</v>
      </c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 t="s">
        <v>553</v>
      </c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 t="s">
        <v>554</v>
      </c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 t="s">
        <v>555</v>
      </c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 t="s">
        <v>556</v>
      </c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 t="s">
        <v>557</v>
      </c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 t="s">
        <v>558</v>
      </c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 t="s">
        <v>559</v>
      </c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 t="s">
        <v>560</v>
      </c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 t="s">
        <v>561</v>
      </c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 t="s">
        <v>562</v>
      </c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 t="s">
        <v>563</v>
      </c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 t="s">
        <v>564</v>
      </c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 t="s">
        <v>565</v>
      </c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 t="s">
        <v>566</v>
      </c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 t="s">
        <v>567</v>
      </c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 t="s">
        <v>374</v>
      </c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 t="s">
        <v>568</v>
      </c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 t="s">
        <v>569</v>
      </c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 t="s">
        <v>570</v>
      </c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 t="s">
        <v>571</v>
      </c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 t="s">
        <v>1977</v>
      </c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124" priority="6">
      <formula>LEN(TRIM(J1))=0</formula>
    </cfRule>
  </conditionalFormatting>
  <conditionalFormatting sqref="C10:J209">
    <cfRule type="expression" dxfId="123" priority="2">
      <formula>IF($B10&lt;&gt;"",IF(C10="",TRUE,FALSE))</formula>
    </cfRule>
  </conditionalFormatting>
  <conditionalFormatting sqref="H10:I209">
    <cfRule type="expression" dxfId="122" priority="1">
      <formula>IF(B10&lt;&gt;"",IF(H10="",TRUE,FALSE))</formula>
    </cfRule>
  </conditionalFormatting>
  <conditionalFormatting sqref="A10:J209">
    <cfRule type="expression" dxfId="121" priority="3">
      <formula>IF($A10="",FALSE,IF(MOD(ROW(),2)&lt;&gt;0,FALSE,TRUE))</formula>
    </cfRule>
  </conditionalFormatting>
  <conditionalFormatting sqref="J10:J209">
    <cfRule type="expression" dxfId="120" priority="6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61" t="s">
        <v>1004</v>
      </c>
      <c r="C1" s="252" t="str">
        <f ca="1">RIGHT(CELL("filename",C1),LEN(CELL("filename",C1))-FIND("]",CELL("filename",C1)))</f>
        <v>三重</v>
      </c>
      <c r="D1" s="253"/>
      <c r="E1" s="254"/>
      <c r="F1" s="2"/>
      <c r="G1" s="252" t="s">
        <v>3</v>
      </c>
      <c r="H1" s="253"/>
      <c r="I1" s="254"/>
      <c r="J1" s="220" t="str">
        <f ca="1">IFERROR(VLOOKUP(C1,Sheet2!$A$1:$B$47,2,FALSE),"")</f>
        <v>平松　尚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61" t="s">
        <v>5</v>
      </c>
      <c r="C3" s="255">
        <f>COUNTIF($I$10:$I$209,"&gt;0")</f>
        <v>0</v>
      </c>
      <c r="D3" s="256"/>
      <c r="E3" s="257"/>
      <c r="F3" s="2"/>
      <c r="G3" s="252" t="s">
        <v>1</v>
      </c>
      <c r="H3" s="253"/>
      <c r="I3" s="254"/>
      <c r="J3" s="132">
        <f>SUM(C$10:C$209)</f>
        <v>0</v>
      </c>
      <c r="K3" s="146">
        <f t="shared" ref="K3:L3" si="0">SUM(D$10:D$209)</f>
        <v>0</v>
      </c>
      <c r="L3" s="146">
        <f t="shared" si="0"/>
        <v>0</v>
      </c>
      <c r="M3" s="147">
        <f>SUM(J3:L3)</f>
        <v>0</v>
      </c>
      <c r="O3" s="61" t="s">
        <v>6</v>
      </c>
      <c r="P3" s="63">
        <f>COUNT(I$10:I$209)</f>
        <v>0</v>
      </c>
      <c r="Q3" s="62" t="s">
        <v>7</v>
      </c>
    </row>
    <row r="4" spans="1:21" s="1" customFormat="1" x14ac:dyDescent="0.25">
      <c r="B4" s="61" t="s">
        <v>8</v>
      </c>
      <c r="C4" s="255">
        <f>COUNTIF($J$10:$J$209,"&gt;0")</f>
        <v>0</v>
      </c>
      <c r="D4" s="256"/>
      <c r="E4" s="257"/>
      <c r="F4" s="2"/>
      <c r="G4" s="252" t="s">
        <v>2</v>
      </c>
      <c r="H4" s="253"/>
      <c r="I4" s="254"/>
      <c r="J4" s="132">
        <f>SUM(F$10:F$209)</f>
        <v>0</v>
      </c>
      <c r="K4" s="146">
        <f t="shared" ref="K4:L4" si="1">SUM(G$10:G$209)</f>
        <v>0</v>
      </c>
      <c r="L4" s="146">
        <f t="shared" si="1"/>
        <v>0</v>
      </c>
      <c r="M4" s="147">
        <f t="shared" ref="M4" si="2">SUM(J4:L4)</f>
        <v>0</v>
      </c>
      <c r="O4" s="61" t="s">
        <v>9</v>
      </c>
      <c r="P4" s="63">
        <f>COUNT(J$10:J$209)</f>
        <v>0</v>
      </c>
      <c r="Q4" s="62" t="s">
        <v>7</v>
      </c>
    </row>
    <row r="5" spans="1:21" s="1" customFormat="1" x14ac:dyDescent="0.25">
      <c r="B5" s="61" t="s">
        <v>10</v>
      </c>
      <c r="C5" s="255">
        <f>COUNTA($B$10:$B$209)-SUM($K$10:$K$209)</f>
        <v>0</v>
      </c>
      <c r="D5" s="256"/>
      <c r="E5" s="257"/>
      <c r="F5" s="2"/>
      <c r="G5" s="252" t="s">
        <v>4</v>
      </c>
      <c r="H5" s="253"/>
      <c r="I5" s="254"/>
      <c r="J5" s="132">
        <f>SUM(J$3:J$4)</f>
        <v>0</v>
      </c>
      <c r="K5" s="146">
        <f t="shared" ref="K5:L5" si="3">SUM(K$3:K$4)</f>
        <v>0</v>
      </c>
      <c r="L5" s="146">
        <f t="shared" si="3"/>
        <v>0</v>
      </c>
      <c r="M5" s="147">
        <f>SUM(J5:L5)</f>
        <v>0</v>
      </c>
      <c r="O5" s="61" t="s">
        <v>11</v>
      </c>
      <c r="P5" s="63">
        <f>COUNTA(B$10:B$209)</f>
        <v>50</v>
      </c>
      <c r="Q5" s="62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1216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3324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572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573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574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575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576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577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578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579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580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2690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581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582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583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584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585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586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587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588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589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590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591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592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593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594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595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2691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596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2692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597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598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2693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599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2694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2695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2696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2697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2698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2699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2700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2701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2702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2703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2704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2705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601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602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603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1005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1006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1007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4"/>
  <conditionalFormatting sqref="J1">
    <cfRule type="containsBlanks" dxfId="119" priority="6">
      <formula>LEN(TRIM(J1))=0</formula>
    </cfRule>
  </conditionalFormatting>
  <conditionalFormatting sqref="H10:I209">
    <cfRule type="expression" dxfId="118" priority="1">
      <formula>IF(B10&lt;&gt;"",IF(H10="",TRUE,FALSE))</formula>
    </cfRule>
  </conditionalFormatting>
  <conditionalFormatting sqref="C10:J209">
    <cfRule type="expression" dxfId="117" priority="2">
      <formula>IF($B10&lt;&gt;"",IF(C10="",TRUE,FALSE))</formula>
    </cfRule>
  </conditionalFormatting>
  <conditionalFormatting sqref="A10:J209">
    <cfRule type="expression" dxfId="116" priority="3">
      <formula>IF($A10="",FALSE,IF(MOD(ROW(),2)&lt;&gt;0,FALSE,TRUE))</formula>
    </cfRule>
  </conditionalFormatting>
  <conditionalFormatting sqref="J10:J209">
    <cfRule type="expression" dxfId="115" priority="6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滋賀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桝本　義人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COUNTIF($I$10:$I$209,"&gt;0")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COUNT(I$10:I$209)</f>
        <v>0</v>
      </c>
      <c r="Q3" s="59" t="s">
        <v>7</v>
      </c>
    </row>
    <row r="4" spans="1:21" s="1" customFormat="1" x14ac:dyDescent="0.25">
      <c r="B4" s="58" t="s">
        <v>8</v>
      </c>
      <c r="C4" s="261">
        <f>COUNTIF($J$10:$J$209,"&gt;0")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COUNT(J$10:J$209)</f>
        <v>0</v>
      </c>
      <c r="Q4" s="59" t="s">
        <v>7</v>
      </c>
    </row>
    <row r="5" spans="1:21" s="1" customFormat="1" x14ac:dyDescent="0.25">
      <c r="B5" s="58" t="s">
        <v>10</v>
      </c>
      <c r="C5" s="261">
        <f>COUNTA($B$10:$B$209)-SUM($K$10:$K$209)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COUNTA(B$10:B$209)</f>
        <v>29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2706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2707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606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2708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2709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2710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2711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2712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2713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2714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2715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2716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2717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2718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2719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607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2720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2721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2722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2723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608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2724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2725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509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2726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2727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1273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610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611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4"/>
  <conditionalFormatting sqref="J1">
    <cfRule type="containsBlanks" dxfId="114" priority="6">
      <formula>LEN(TRIM(J1))=0</formula>
    </cfRule>
  </conditionalFormatting>
  <conditionalFormatting sqref="C10:J209">
    <cfRule type="expression" dxfId="113" priority="2">
      <formula>IF($B10&lt;&gt;"",IF(C10="",TRUE,FALSE))</formula>
    </cfRule>
  </conditionalFormatting>
  <conditionalFormatting sqref="H10:I209">
    <cfRule type="expression" dxfId="112" priority="1">
      <formula>IF(B10&lt;&gt;"",IF(H10="",TRUE,FALSE))</formula>
    </cfRule>
  </conditionalFormatting>
  <conditionalFormatting sqref="A10:J209">
    <cfRule type="expression" dxfId="111" priority="3">
      <formula>IF($A10="",FALSE,IF(MOD(ROW(),2)&lt;&gt;0,FALSE,TRUE))</formula>
    </cfRule>
  </conditionalFormatting>
  <conditionalFormatting sqref="J10:J209">
    <cfRule type="expression" dxfId="110" priority="5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9"/>
  <sheetViews>
    <sheetView showGridLines="0" showRowColHeaders="0" tabSelected="1" workbookViewId="0">
      <selection activeCell="B1" sqref="B1"/>
    </sheetView>
  </sheetViews>
  <sheetFormatPr defaultColWidth="8.88671875" defaultRowHeight="24" customHeight="1" x14ac:dyDescent="0.25"/>
  <cols>
    <col min="1" max="1" width="8.77734375" style="95" customWidth="1"/>
    <col min="2" max="2" width="4.77734375" style="95" customWidth="1"/>
    <col min="3" max="3" width="9.109375" style="95" customWidth="1"/>
    <col min="4" max="4" width="8.88671875" style="95"/>
    <col min="5" max="5" width="9.77734375" style="95" bestFit="1" customWidth="1"/>
    <col min="6" max="16384" width="8.88671875" style="95"/>
  </cols>
  <sheetData>
    <row r="1" spans="1:13" s="97" customFormat="1" ht="42" customHeight="1" thickBot="1" x14ac:dyDescent="0.3">
      <c r="A1" s="96" t="s">
        <v>920</v>
      </c>
      <c r="B1" s="96"/>
      <c r="C1" s="97">
        <v>2021</v>
      </c>
      <c r="D1" s="96" t="s">
        <v>921</v>
      </c>
      <c r="E1" s="98">
        <v>44347</v>
      </c>
    </row>
    <row r="2" spans="1:13" s="94" customFormat="1" ht="20.25" thickTop="1" x14ac:dyDescent="0.25">
      <c r="A2" s="93"/>
      <c r="B2" s="99"/>
      <c r="C2" s="100"/>
      <c r="D2" s="101"/>
      <c r="E2" s="102"/>
      <c r="F2" s="100"/>
      <c r="G2" s="100"/>
      <c r="H2" s="100"/>
      <c r="I2" s="100"/>
      <c r="J2" s="100"/>
      <c r="K2" s="100"/>
      <c r="L2" s="100"/>
      <c r="M2" s="103"/>
    </row>
    <row r="3" spans="1:13" ht="24" customHeight="1" x14ac:dyDescent="0.25">
      <c r="B3" s="104"/>
      <c r="C3" s="86" t="s">
        <v>918</v>
      </c>
      <c r="D3" s="87"/>
      <c r="E3" s="87"/>
      <c r="F3" s="87"/>
      <c r="G3" s="87"/>
      <c r="H3" s="87"/>
      <c r="I3" s="87"/>
      <c r="J3" s="87"/>
      <c r="K3" s="87"/>
      <c r="L3" s="87"/>
      <c r="M3" s="105"/>
    </row>
    <row r="4" spans="1:13" ht="19.5" x14ac:dyDescent="0.25">
      <c r="B4" s="104"/>
      <c r="C4" s="87"/>
      <c r="D4" s="87"/>
      <c r="E4" s="87"/>
      <c r="F4" s="87"/>
      <c r="G4" s="87"/>
      <c r="H4" s="87"/>
      <c r="I4" s="87"/>
      <c r="J4" s="87"/>
      <c r="K4" s="87"/>
      <c r="L4" s="87"/>
      <c r="M4" s="105"/>
    </row>
    <row r="5" spans="1:13" ht="24" customHeight="1" x14ac:dyDescent="0.25">
      <c r="B5" s="104"/>
      <c r="C5" s="87">
        <f>$C$1</f>
        <v>2021</v>
      </c>
      <c r="D5" s="87" t="s">
        <v>919</v>
      </c>
      <c r="E5" s="87"/>
      <c r="F5" s="87"/>
      <c r="G5" s="87"/>
      <c r="H5" s="87"/>
      <c r="I5" s="87"/>
      <c r="J5" s="87"/>
      <c r="K5" s="87"/>
      <c r="L5" s="87"/>
      <c r="M5" s="105"/>
    </row>
    <row r="6" spans="1:13" ht="24" customHeight="1" x14ac:dyDescent="0.25">
      <c r="B6" s="104"/>
      <c r="C6" s="87"/>
      <c r="D6" s="88" t="str">
        <f>"登録校数・男女登録人数を"&amp;TEXT($E$1,"m")&amp;"月"&amp;TEXT($E$1,"dd")&amp;"日"&amp;"("&amp;TEXT($E$1,"AAA")&amp;")"&amp;"を目処にご報告ください。"</f>
        <v>登録校数・男女登録人数を5月31日(月)を目処にご報告ください。</v>
      </c>
      <c r="E6" s="87"/>
      <c r="F6" s="87"/>
      <c r="G6" s="87"/>
      <c r="H6" s="87"/>
      <c r="I6" s="87"/>
      <c r="J6" s="87"/>
      <c r="K6" s="87"/>
      <c r="L6" s="87"/>
      <c r="M6" s="105"/>
    </row>
    <row r="7" spans="1:13" ht="19.5" x14ac:dyDescent="0.25">
      <c r="B7" s="104"/>
      <c r="C7" s="89" t="s">
        <v>3337</v>
      </c>
      <c r="D7" s="90"/>
      <c r="E7" s="87"/>
      <c r="F7" s="87"/>
      <c r="G7" s="87"/>
      <c r="H7" s="87"/>
      <c r="I7" s="87"/>
      <c r="J7" s="87"/>
      <c r="K7" s="87"/>
      <c r="L7" s="87"/>
      <c r="M7" s="105"/>
    </row>
    <row r="8" spans="1:13" ht="24" customHeight="1" x14ac:dyDescent="0.25">
      <c r="B8" s="104"/>
      <c r="C8" s="91">
        <v>1</v>
      </c>
      <c r="D8" s="90" t="s">
        <v>924</v>
      </c>
      <c r="E8" s="87"/>
      <c r="F8" s="87"/>
      <c r="G8" s="87"/>
      <c r="H8" s="87"/>
      <c r="I8" s="87"/>
      <c r="J8" s="87"/>
      <c r="K8" s="87"/>
      <c r="L8" s="87"/>
      <c r="M8" s="105"/>
    </row>
    <row r="9" spans="1:13" ht="24" customHeight="1" x14ac:dyDescent="0.25">
      <c r="B9" s="104"/>
      <c r="C9" s="91">
        <v>2</v>
      </c>
      <c r="D9" s="90" t="s">
        <v>3437</v>
      </c>
      <c r="E9" s="87"/>
      <c r="F9" s="87"/>
      <c r="G9" s="87"/>
      <c r="H9" s="87"/>
      <c r="I9" s="87"/>
      <c r="J9" s="87"/>
      <c r="K9" s="87"/>
      <c r="L9" s="87"/>
      <c r="M9" s="105"/>
    </row>
    <row r="10" spans="1:13" ht="24" customHeight="1" x14ac:dyDescent="0.25">
      <c r="B10" s="104"/>
      <c r="C10" s="91">
        <v>3</v>
      </c>
      <c r="D10" s="90" t="s">
        <v>3338</v>
      </c>
      <c r="E10" s="87"/>
      <c r="F10" s="87"/>
      <c r="G10" s="87"/>
      <c r="H10" s="87"/>
      <c r="I10" s="87"/>
      <c r="J10" s="87"/>
      <c r="K10" s="87"/>
      <c r="L10" s="87"/>
      <c r="M10" s="105"/>
    </row>
    <row r="11" spans="1:13" ht="24" customHeight="1" x14ac:dyDescent="0.25">
      <c r="B11" s="104"/>
      <c r="C11" s="91"/>
      <c r="D11" s="92" t="s">
        <v>3339</v>
      </c>
      <c r="E11" s="87"/>
      <c r="F11" s="87"/>
      <c r="G11" s="87"/>
      <c r="H11" s="87"/>
      <c r="I11" s="87"/>
      <c r="J11" s="87"/>
      <c r="K11" s="87"/>
      <c r="L11" s="87"/>
      <c r="M11" s="105"/>
    </row>
    <row r="12" spans="1:13" ht="24" customHeight="1" x14ac:dyDescent="0.25">
      <c r="B12" s="104"/>
      <c r="C12" s="91">
        <v>4</v>
      </c>
      <c r="D12" s="90" t="s">
        <v>3340</v>
      </c>
      <c r="E12" s="87"/>
      <c r="F12" s="87"/>
      <c r="G12" s="87"/>
      <c r="H12" s="87"/>
      <c r="I12" s="87"/>
      <c r="J12" s="87"/>
      <c r="K12" s="87"/>
      <c r="L12" s="87"/>
      <c r="M12" s="105"/>
    </row>
    <row r="13" spans="1:13" ht="24" customHeight="1" x14ac:dyDescent="0.25">
      <c r="B13" s="104"/>
      <c r="C13" s="125"/>
      <c r="D13" s="126" t="s">
        <v>3341</v>
      </c>
      <c r="E13" s="125"/>
      <c r="F13" s="125"/>
      <c r="G13" s="125"/>
      <c r="H13" s="125"/>
      <c r="I13" s="125"/>
      <c r="J13" s="125"/>
      <c r="K13" s="125"/>
      <c r="L13" s="125"/>
      <c r="M13" s="105"/>
    </row>
    <row r="14" spans="1:13" ht="24" customHeight="1" x14ac:dyDescent="0.25">
      <c r="B14" s="104"/>
      <c r="C14" s="91">
        <v>5</v>
      </c>
      <c r="D14" s="90" t="s">
        <v>922</v>
      </c>
      <c r="E14" s="87"/>
      <c r="F14" s="87"/>
      <c r="G14" s="87"/>
      <c r="H14" s="87"/>
      <c r="I14" s="87"/>
      <c r="J14" s="87"/>
      <c r="K14" s="87"/>
      <c r="L14" s="87"/>
      <c r="M14" s="105"/>
    </row>
    <row r="15" spans="1:13" ht="24" customHeight="1" x14ac:dyDescent="0.25">
      <c r="B15" s="104"/>
      <c r="C15" s="91"/>
      <c r="D15" s="92" t="s">
        <v>925</v>
      </c>
      <c r="E15" s="87"/>
      <c r="F15" s="87"/>
      <c r="G15" s="87"/>
      <c r="H15" s="87"/>
      <c r="I15" s="87"/>
      <c r="J15" s="87"/>
      <c r="K15" s="87"/>
      <c r="L15" s="87"/>
      <c r="M15" s="105"/>
    </row>
    <row r="16" spans="1:13" ht="24" customHeight="1" x14ac:dyDescent="0.25">
      <c r="B16" s="104"/>
      <c r="C16" s="91">
        <v>6</v>
      </c>
      <c r="D16" s="90" t="s">
        <v>923</v>
      </c>
      <c r="E16" s="87"/>
      <c r="F16" s="87"/>
      <c r="G16" s="87"/>
      <c r="H16" s="87"/>
      <c r="I16" s="87"/>
      <c r="J16" s="87"/>
      <c r="K16" s="87"/>
      <c r="L16" s="87"/>
      <c r="M16" s="105"/>
    </row>
    <row r="17" spans="2:13" ht="24" customHeight="1" x14ac:dyDescent="0.25">
      <c r="B17" s="104"/>
      <c r="C17" s="90"/>
      <c r="D17" s="92" t="s">
        <v>1176</v>
      </c>
      <c r="E17" s="87"/>
      <c r="F17" s="87"/>
      <c r="G17" s="87"/>
      <c r="H17" s="87"/>
      <c r="I17" s="87"/>
      <c r="J17" s="87"/>
      <c r="K17" s="87"/>
      <c r="L17" s="87"/>
      <c r="M17" s="105"/>
    </row>
    <row r="18" spans="2:13" ht="30" customHeight="1" thickBot="1" x14ac:dyDescent="0.3">
      <c r="B18" s="106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8"/>
    </row>
    <row r="19" spans="2:13" ht="24" customHeight="1" thickTop="1" x14ac:dyDescent="0.25"/>
  </sheetData>
  <sheetProtection sheet="1" objects="1" scenarios="1" selectLockedCells="1"/>
  <phoneticPr fontId="6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京都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脇田　一郎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COUNTIF($I$10:$I$209,"&gt;0")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COUNT(I$10:I$209)</f>
        <v>0</v>
      </c>
      <c r="Q3" s="59" t="s">
        <v>7</v>
      </c>
    </row>
    <row r="4" spans="1:21" s="1" customFormat="1" x14ac:dyDescent="0.25">
      <c r="B4" s="58" t="s">
        <v>8</v>
      </c>
      <c r="C4" s="261">
        <f>COUNTIF($J$10:$J$209,"&gt;0")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COUNT(J$10:J$209)</f>
        <v>0</v>
      </c>
      <c r="Q4" s="59" t="s">
        <v>7</v>
      </c>
    </row>
    <row r="5" spans="1:21" s="1" customFormat="1" x14ac:dyDescent="0.25">
      <c r="B5" s="58" t="s">
        <v>10</v>
      </c>
      <c r="C5" s="261">
        <f>COUNTA($B$10:$B$209)-SUM($K$10:$K$209)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COUNTA(B$10:B$209)</f>
        <v>61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2728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2729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2730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401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2731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2732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2733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2734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2735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2736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2737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2738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530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986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2739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2740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987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988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989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990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2741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2742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2743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2744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2745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2746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991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2747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2748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992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612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613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614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615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993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616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617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618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994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619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995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620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621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996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622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623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997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998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999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1000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1001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1002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27" x14ac:dyDescent="0.25">
      <c r="A62" s="76">
        <f t="shared" si="6"/>
        <v>53</v>
      </c>
      <c r="B62" s="4" t="s">
        <v>1003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624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625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626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627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628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629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630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631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09" priority="6">
      <formula>LEN(TRIM(J1))=0</formula>
    </cfRule>
  </conditionalFormatting>
  <conditionalFormatting sqref="C10:J209">
    <cfRule type="expression" dxfId="108" priority="2">
      <formula>IF($B10&lt;&gt;"",IF(C10="",TRUE,FALSE))</formula>
    </cfRule>
  </conditionalFormatting>
  <conditionalFormatting sqref="H10:I209">
    <cfRule type="expression" dxfId="107" priority="1">
      <formula>IF(B10&lt;&gt;"",IF(H10="",TRUE,FALSE))</formula>
    </cfRule>
  </conditionalFormatting>
  <conditionalFormatting sqref="A10:J209">
    <cfRule type="expression" dxfId="106" priority="3">
      <formula>IF($A10="",FALSE,IF(MOD(ROW(),2)&lt;&gt;0,FALSE,TRUE))</formula>
    </cfRule>
  </conditionalFormatting>
  <conditionalFormatting sqref="J10:J209">
    <cfRule type="expression" dxfId="105" priority="5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大阪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鈴木　将二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COUNTIF($I$10:$I$309,"&gt;0")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COUNT(I$10:I$309)</f>
        <v>100</v>
      </c>
      <c r="Q3" s="59" t="s">
        <v>7</v>
      </c>
    </row>
    <row r="4" spans="1:21" s="1" customFormat="1" x14ac:dyDescent="0.25">
      <c r="B4" s="58" t="s">
        <v>8</v>
      </c>
      <c r="C4" s="261">
        <f>COUNTIF($J$10:$J$309,"&gt;0")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COUNT(J$10:J$309)</f>
        <v>100</v>
      </c>
      <c r="Q4" s="59" t="s">
        <v>7</v>
      </c>
    </row>
    <row r="5" spans="1:21" s="1" customFormat="1" x14ac:dyDescent="0.25">
      <c r="B5" s="58" t="s">
        <v>10</v>
      </c>
      <c r="C5" s="261">
        <f>COUNTA($B$10:$B$309)-SUM($K$10:$K$309)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COUNTA(B$10:B$309)</f>
        <v>240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2749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2750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2751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2752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2753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2754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2755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2756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2757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2758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2759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2760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2761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2762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2763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2764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2765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2766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2767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2768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2769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2770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2771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2772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2773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2774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2775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2776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2777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2003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632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2004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633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634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635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636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1879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637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638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639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640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2005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641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642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2006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643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644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2007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2008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2009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2010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2011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2012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2013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645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646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647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648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649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650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651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652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653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654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655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656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657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1735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2014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658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659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2015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2016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2017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2018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1943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2019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2020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2021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2022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2023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2024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2025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2026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2027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2028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2029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432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2030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2031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2032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2033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2034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2035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2036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2037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2038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2039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2040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2041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2042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2043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2044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2045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2046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2047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2048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2049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2050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2051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2052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2053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2054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1356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2055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2056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2057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2058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2059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2060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2061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2062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2063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2064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2065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660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1354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661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 t="s">
        <v>662</v>
      </c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 t="s">
        <v>663</v>
      </c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 t="s">
        <v>664</v>
      </c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 t="s">
        <v>665</v>
      </c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 t="s">
        <v>666</v>
      </c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 t="s">
        <v>2066</v>
      </c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 t="s">
        <v>1358</v>
      </c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 t="s">
        <v>2067</v>
      </c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 t="s">
        <v>2068</v>
      </c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 t="s">
        <v>2069</v>
      </c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 t="s">
        <v>2070</v>
      </c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 t="s">
        <v>2071</v>
      </c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 t="s">
        <v>2072</v>
      </c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 t="s">
        <v>2073</v>
      </c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 t="s">
        <v>2074</v>
      </c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 t="s">
        <v>2075</v>
      </c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 t="s">
        <v>2076</v>
      </c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 t="s">
        <v>2077</v>
      </c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 t="s">
        <v>2078</v>
      </c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 t="s">
        <v>2079</v>
      </c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 t="s">
        <v>667</v>
      </c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 t="s">
        <v>668</v>
      </c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 t="s">
        <v>669</v>
      </c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 t="s">
        <v>670</v>
      </c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 t="s">
        <v>671</v>
      </c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 t="s">
        <v>672</v>
      </c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 t="s">
        <v>673</v>
      </c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 t="s">
        <v>674</v>
      </c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 t="s">
        <v>675</v>
      </c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 t="s">
        <v>676</v>
      </c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 t="s">
        <v>677</v>
      </c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 t="s">
        <v>678</v>
      </c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 t="s">
        <v>679</v>
      </c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 t="s">
        <v>680</v>
      </c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 t="s">
        <v>2080</v>
      </c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 t="s">
        <v>681</v>
      </c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 t="s">
        <v>682</v>
      </c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 t="s">
        <v>683</v>
      </c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 t="s">
        <v>684</v>
      </c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 t="s">
        <v>685</v>
      </c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 t="s">
        <v>686</v>
      </c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 t="s">
        <v>687</v>
      </c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 t="s">
        <v>688</v>
      </c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 t="s">
        <v>689</v>
      </c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 t="s">
        <v>690</v>
      </c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 t="s">
        <v>691</v>
      </c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 t="s">
        <v>692</v>
      </c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 t="s">
        <v>693</v>
      </c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 t="s">
        <v>694</v>
      </c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 t="s">
        <v>695</v>
      </c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 t="s">
        <v>696</v>
      </c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 t="s">
        <v>697</v>
      </c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 t="s">
        <v>698</v>
      </c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 t="s">
        <v>699</v>
      </c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 t="s">
        <v>700</v>
      </c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 t="s">
        <v>701</v>
      </c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 t="s">
        <v>702</v>
      </c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 t="s">
        <v>703</v>
      </c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 t="s">
        <v>704</v>
      </c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 t="s">
        <v>705</v>
      </c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 t="s">
        <v>706</v>
      </c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 t="s">
        <v>707</v>
      </c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 t="s">
        <v>2081</v>
      </c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 t="s">
        <v>708</v>
      </c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 t="s">
        <v>709</v>
      </c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66" si="24">ROW(A203)-9</f>
        <v>194</v>
      </c>
      <c r="B203" s="4" t="s">
        <v>2082</v>
      </c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 t="s">
        <v>710</v>
      </c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 t="s">
        <v>711</v>
      </c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 t="s">
        <v>712</v>
      </c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 t="s">
        <v>2083</v>
      </c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 t="s">
        <v>713</v>
      </c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 t="s">
        <v>2084</v>
      </c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A210" s="76">
        <f t="shared" si="24"/>
        <v>201</v>
      </c>
      <c r="B210" s="4" t="s">
        <v>2778</v>
      </c>
      <c r="C210" s="5"/>
      <c r="D210" s="5"/>
      <c r="E210" s="5"/>
      <c r="F210" s="5"/>
      <c r="G210" s="5"/>
      <c r="H210" s="110"/>
      <c r="I210" s="5">
        <f t="shared" ref="I210:I266" si="26">SUM(C210:E210)</f>
        <v>0</v>
      </c>
      <c r="J210" s="5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25">
      <c r="A211" s="76">
        <f t="shared" si="24"/>
        <v>202</v>
      </c>
      <c r="B211" s="4" t="s">
        <v>2779</v>
      </c>
      <c r="C211" s="5"/>
      <c r="D211" s="5"/>
      <c r="E211" s="5"/>
      <c r="F211" s="5"/>
      <c r="G211" s="5"/>
      <c r="H211" s="110"/>
      <c r="I211" s="5">
        <f t="shared" si="26"/>
        <v>0</v>
      </c>
      <c r="J211" s="5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25">
      <c r="A212" s="76">
        <f t="shared" si="24"/>
        <v>203</v>
      </c>
      <c r="B212" s="4" t="s">
        <v>2780</v>
      </c>
      <c r="C212" s="5"/>
      <c r="D212" s="5"/>
      <c r="E212" s="5"/>
      <c r="F212" s="5"/>
      <c r="G212" s="5"/>
      <c r="H212" s="110"/>
      <c r="I212" s="5">
        <f t="shared" si="26"/>
        <v>0</v>
      </c>
      <c r="J212" s="5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25">
      <c r="A213" s="76">
        <f t="shared" si="24"/>
        <v>204</v>
      </c>
      <c r="B213" s="4" t="s">
        <v>2781</v>
      </c>
      <c r="C213" s="5"/>
      <c r="D213" s="5"/>
      <c r="E213" s="5"/>
      <c r="F213" s="5"/>
      <c r="G213" s="5"/>
      <c r="H213" s="110"/>
      <c r="I213" s="5">
        <f t="shared" si="26"/>
        <v>0</v>
      </c>
      <c r="J213" s="5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25">
      <c r="A214" s="76">
        <f t="shared" si="24"/>
        <v>205</v>
      </c>
      <c r="B214" s="4" t="s">
        <v>2782</v>
      </c>
      <c r="C214" s="5"/>
      <c r="D214" s="5"/>
      <c r="E214" s="5"/>
      <c r="F214" s="5"/>
      <c r="G214" s="5"/>
      <c r="H214" s="110"/>
      <c r="I214" s="5">
        <f t="shared" si="26"/>
        <v>0</v>
      </c>
      <c r="J214" s="5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25">
      <c r="A215" s="76">
        <f t="shared" si="24"/>
        <v>206</v>
      </c>
      <c r="B215" s="4" t="s">
        <v>2783</v>
      </c>
      <c r="C215" s="5"/>
      <c r="D215" s="5"/>
      <c r="E215" s="5"/>
      <c r="F215" s="5"/>
      <c r="G215" s="5"/>
      <c r="H215" s="110"/>
      <c r="I215" s="5">
        <f t="shared" si="26"/>
        <v>0</v>
      </c>
      <c r="J215" s="5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25">
      <c r="A216" s="76">
        <f t="shared" si="24"/>
        <v>207</v>
      </c>
      <c r="B216" s="4" t="s">
        <v>2784</v>
      </c>
      <c r="C216" s="5"/>
      <c r="D216" s="5"/>
      <c r="E216" s="5"/>
      <c r="F216" s="5"/>
      <c r="G216" s="5"/>
      <c r="H216" s="110"/>
      <c r="I216" s="5">
        <f t="shared" si="26"/>
        <v>0</v>
      </c>
      <c r="J216" s="5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25">
      <c r="A217" s="76">
        <f t="shared" si="24"/>
        <v>208</v>
      </c>
      <c r="B217" s="4" t="s">
        <v>2785</v>
      </c>
      <c r="C217" s="5"/>
      <c r="D217" s="5"/>
      <c r="E217" s="5"/>
      <c r="F217" s="5"/>
      <c r="G217" s="5"/>
      <c r="H217" s="110"/>
      <c r="I217" s="5">
        <f t="shared" si="26"/>
        <v>0</v>
      </c>
      <c r="J217" s="5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25">
      <c r="A218" s="76">
        <f t="shared" si="24"/>
        <v>209</v>
      </c>
      <c r="B218" s="4" t="s">
        <v>2786</v>
      </c>
      <c r="C218" s="5"/>
      <c r="D218" s="5"/>
      <c r="E218" s="5"/>
      <c r="F218" s="5"/>
      <c r="G218" s="5"/>
      <c r="H218" s="110"/>
      <c r="I218" s="5">
        <f t="shared" si="26"/>
        <v>0</v>
      </c>
      <c r="J218" s="5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25">
      <c r="A219" s="76">
        <f t="shared" si="24"/>
        <v>210</v>
      </c>
      <c r="B219" s="4" t="s">
        <v>2787</v>
      </c>
      <c r="C219" s="5"/>
      <c r="D219" s="5"/>
      <c r="E219" s="5"/>
      <c r="F219" s="5"/>
      <c r="G219" s="5"/>
      <c r="H219" s="110"/>
      <c r="I219" s="5">
        <f t="shared" si="26"/>
        <v>0</v>
      </c>
      <c r="J219" s="5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25">
      <c r="A220" s="76">
        <f t="shared" si="24"/>
        <v>211</v>
      </c>
      <c r="B220" s="4" t="s">
        <v>2788</v>
      </c>
      <c r="C220" s="5"/>
      <c r="D220" s="5"/>
      <c r="E220" s="5"/>
      <c r="F220" s="5"/>
      <c r="G220" s="5"/>
      <c r="H220" s="110"/>
      <c r="I220" s="5">
        <f t="shared" si="26"/>
        <v>0</v>
      </c>
      <c r="J220" s="5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25">
      <c r="A221" s="76">
        <f t="shared" si="24"/>
        <v>212</v>
      </c>
      <c r="B221" s="4" t="s">
        <v>2789</v>
      </c>
      <c r="C221" s="5"/>
      <c r="D221" s="5"/>
      <c r="E221" s="5"/>
      <c r="F221" s="5"/>
      <c r="G221" s="5"/>
      <c r="H221" s="110"/>
      <c r="I221" s="5">
        <f t="shared" si="26"/>
        <v>0</v>
      </c>
      <c r="J221" s="5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25">
      <c r="A222" s="76">
        <f t="shared" si="24"/>
        <v>213</v>
      </c>
      <c r="B222" s="4" t="s">
        <v>2790</v>
      </c>
      <c r="C222" s="5"/>
      <c r="D222" s="5"/>
      <c r="E222" s="5"/>
      <c r="F222" s="5"/>
      <c r="G222" s="5"/>
      <c r="H222" s="110"/>
      <c r="I222" s="5">
        <f t="shared" si="26"/>
        <v>0</v>
      </c>
      <c r="J222" s="5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25">
      <c r="A223" s="76">
        <f t="shared" si="24"/>
        <v>214</v>
      </c>
      <c r="B223" s="4" t="s">
        <v>2791</v>
      </c>
      <c r="C223" s="5"/>
      <c r="D223" s="5"/>
      <c r="E223" s="5"/>
      <c r="F223" s="5"/>
      <c r="G223" s="5"/>
      <c r="H223" s="110"/>
      <c r="I223" s="5">
        <f t="shared" si="26"/>
        <v>0</v>
      </c>
      <c r="J223" s="5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25">
      <c r="A224" s="76">
        <f t="shared" si="24"/>
        <v>215</v>
      </c>
      <c r="B224" s="4" t="s">
        <v>2792</v>
      </c>
      <c r="C224" s="5"/>
      <c r="D224" s="5"/>
      <c r="E224" s="5"/>
      <c r="F224" s="5"/>
      <c r="G224" s="5"/>
      <c r="H224" s="110"/>
      <c r="I224" s="5">
        <f t="shared" si="26"/>
        <v>0</v>
      </c>
      <c r="J224" s="5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25">
      <c r="A225" s="76">
        <f t="shared" si="24"/>
        <v>216</v>
      </c>
      <c r="B225" s="4" t="s">
        <v>2793</v>
      </c>
      <c r="C225" s="5"/>
      <c r="D225" s="5"/>
      <c r="E225" s="5"/>
      <c r="F225" s="5"/>
      <c r="G225" s="5"/>
      <c r="H225" s="110"/>
      <c r="I225" s="5">
        <f t="shared" si="26"/>
        <v>0</v>
      </c>
      <c r="J225" s="5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25">
      <c r="A226" s="76">
        <f t="shared" si="24"/>
        <v>217</v>
      </c>
      <c r="B226" s="4" t="s">
        <v>2794</v>
      </c>
      <c r="C226" s="5"/>
      <c r="D226" s="5"/>
      <c r="E226" s="5"/>
      <c r="F226" s="5"/>
      <c r="G226" s="5"/>
      <c r="H226" s="110"/>
      <c r="I226" s="5">
        <f t="shared" si="26"/>
        <v>0</v>
      </c>
      <c r="J226" s="5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25">
      <c r="A227" s="76">
        <f t="shared" si="24"/>
        <v>218</v>
      </c>
      <c r="B227" s="4" t="s">
        <v>2795</v>
      </c>
      <c r="C227" s="5"/>
      <c r="D227" s="5"/>
      <c r="E227" s="5"/>
      <c r="F227" s="5"/>
      <c r="G227" s="5"/>
      <c r="H227" s="110"/>
      <c r="I227" s="5">
        <f t="shared" si="26"/>
        <v>0</v>
      </c>
      <c r="J227" s="5">
        <f t="shared" si="27"/>
        <v>0</v>
      </c>
      <c r="K227" s="2">
        <f t="shared" si="25"/>
        <v>1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25">
      <c r="A228" s="76">
        <f t="shared" si="24"/>
        <v>219</v>
      </c>
      <c r="B228" s="4" t="s">
        <v>2796</v>
      </c>
      <c r="C228" s="5"/>
      <c r="D228" s="5"/>
      <c r="E228" s="5"/>
      <c r="F228" s="5"/>
      <c r="G228" s="5"/>
      <c r="H228" s="110"/>
      <c r="I228" s="5">
        <f t="shared" si="26"/>
        <v>0</v>
      </c>
      <c r="J228" s="5">
        <f t="shared" si="27"/>
        <v>0</v>
      </c>
      <c r="K228" s="2">
        <f t="shared" si="25"/>
        <v>1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25">
      <c r="A229" s="76">
        <f t="shared" si="24"/>
        <v>220</v>
      </c>
      <c r="B229" s="4" t="s">
        <v>2797</v>
      </c>
      <c r="C229" s="5"/>
      <c r="D229" s="5"/>
      <c r="E229" s="5"/>
      <c r="F229" s="5"/>
      <c r="G229" s="5"/>
      <c r="H229" s="110"/>
      <c r="I229" s="5">
        <f t="shared" si="26"/>
        <v>0</v>
      </c>
      <c r="J229" s="5">
        <f t="shared" si="27"/>
        <v>0</v>
      </c>
      <c r="K229" s="2">
        <f t="shared" si="25"/>
        <v>1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25">
      <c r="A230" s="76">
        <f t="shared" si="24"/>
        <v>221</v>
      </c>
      <c r="B230" s="4" t="s">
        <v>2798</v>
      </c>
      <c r="C230" s="5"/>
      <c r="D230" s="5"/>
      <c r="E230" s="5"/>
      <c r="F230" s="5"/>
      <c r="G230" s="5"/>
      <c r="H230" s="110"/>
      <c r="I230" s="5">
        <f t="shared" si="26"/>
        <v>0</v>
      </c>
      <c r="J230" s="5">
        <f t="shared" si="27"/>
        <v>0</v>
      </c>
      <c r="K230" s="2">
        <f t="shared" si="25"/>
        <v>1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25">
      <c r="A231" s="76">
        <f t="shared" si="24"/>
        <v>222</v>
      </c>
      <c r="B231" s="4" t="s">
        <v>2799</v>
      </c>
      <c r="C231" s="5"/>
      <c r="D231" s="5"/>
      <c r="E231" s="5"/>
      <c r="F231" s="5"/>
      <c r="G231" s="5"/>
      <c r="H231" s="110"/>
      <c r="I231" s="5">
        <f t="shared" si="26"/>
        <v>0</v>
      </c>
      <c r="J231" s="5">
        <f t="shared" si="27"/>
        <v>0</v>
      </c>
      <c r="K231" s="2">
        <f t="shared" si="25"/>
        <v>1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25">
      <c r="A232" s="76">
        <f t="shared" si="24"/>
        <v>223</v>
      </c>
      <c r="B232" s="4" t="s">
        <v>2800</v>
      </c>
      <c r="C232" s="5"/>
      <c r="D232" s="5"/>
      <c r="E232" s="5"/>
      <c r="F232" s="5"/>
      <c r="G232" s="5"/>
      <c r="H232" s="110"/>
      <c r="I232" s="5">
        <f t="shared" si="26"/>
        <v>0</v>
      </c>
      <c r="J232" s="5">
        <f t="shared" si="27"/>
        <v>0</v>
      </c>
      <c r="K232" s="2">
        <f t="shared" si="25"/>
        <v>1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25">
      <c r="A233" s="76">
        <f t="shared" si="24"/>
        <v>224</v>
      </c>
      <c r="B233" s="4" t="s">
        <v>2801</v>
      </c>
      <c r="C233" s="5"/>
      <c r="D233" s="5"/>
      <c r="E233" s="5"/>
      <c r="F233" s="5"/>
      <c r="G233" s="5"/>
      <c r="H233" s="110"/>
      <c r="I233" s="5">
        <f t="shared" si="26"/>
        <v>0</v>
      </c>
      <c r="J233" s="5">
        <f t="shared" si="27"/>
        <v>0</v>
      </c>
      <c r="K233" s="2">
        <f t="shared" si="25"/>
        <v>1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25">
      <c r="A234" s="76">
        <f t="shared" si="24"/>
        <v>225</v>
      </c>
      <c r="B234" s="4" t="s">
        <v>2802</v>
      </c>
      <c r="C234" s="5"/>
      <c r="D234" s="5"/>
      <c r="E234" s="5"/>
      <c r="F234" s="5"/>
      <c r="G234" s="5"/>
      <c r="H234" s="110"/>
      <c r="I234" s="5">
        <f t="shared" si="26"/>
        <v>0</v>
      </c>
      <c r="J234" s="5">
        <f t="shared" si="27"/>
        <v>0</v>
      </c>
      <c r="K234" s="2">
        <f t="shared" si="25"/>
        <v>1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25">
      <c r="A235" s="76">
        <f t="shared" si="24"/>
        <v>226</v>
      </c>
      <c r="B235" s="4" t="s">
        <v>2803</v>
      </c>
      <c r="C235" s="5"/>
      <c r="D235" s="5"/>
      <c r="E235" s="5"/>
      <c r="F235" s="5"/>
      <c r="G235" s="5"/>
      <c r="H235" s="110"/>
      <c r="I235" s="5">
        <f t="shared" si="26"/>
        <v>0</v>
      </c>
      <c r="J235" s="5">
        <f t="shared" si="27"/>
        <v>0</v>
      </c>
      <c r="K235" s="2">
        <f t="shared" si="25"/>
        <v>1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25">
      <c r="A236" s="76">
        <f t="shared" si="24"/>
        <v>227</v>
      </c>
      <c r="B236" s="4" t="s">
        <v>2804</v>
      </c>
      <c r="C236" s="5"/>
      <c r="D236" s="5"/>
      <c r="E236" s="5"/>
      <c r="F236" s="5"/>
      <c r="G236" s="5"/>
      <c r="H236" s="110"/>
      <c r="I236" s="5">
        <f t="shared" si="26"/>
        <v>0</v>
      </c>
      <c r="J236" s="5">
        <f t="shared" si="27"/>
        <v>0</v>
      </c>
      <c r="K236" s="2">
        <f t="shared" si="25"/>
        <v>1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25">
      <c r="A237" s="76">
        <f t="shared" si="24"/>
        <v>228</v>
      </c>
      <c r="B237" s="4" t="s">
        <v>2805</v>
      </c>
      <c r="C237" s="5"/>
      <c r="D237" s="5"/>
      <c r="E237" s="5"/>
      <c r="F237" s="5"/>
      <c r="G237" s="5"/>
      <c r="H237" s="110"/>
      <c r="I237" s="5">
        <f t="shared" si="26"/>
        <v>0</v>
      </c>
      <c r="J237" s="5">
        <f t="shared" si="27"/>
        <v>0</v>
      </c>
      <c r="K237" s="2">
        <f t="shared" si="25"/>
        <v>1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25">
      <c r="A238" s="76">
        <f t="shared" si="24"/>
        <v>229</v>
      </c>
      <c r="B238" s="4" t="s">
        <v>2806</v>
      </c>
      <c r="C238" s="5"/>
      <c r="D238" s="5"/>
      <c r="E238" s="5"/>
      <c r="F238" s="5"/>
      <c r="G238" s="5"/>
      <c r="H238" s="110"/>
      <c r="I238" s="5">
        <f t="shared" si="26"/>
        <v>0</v>
      </c>
      <c r="J238" s="5">
        <f t="shared" si="27"/>
        <v>0</v>
      </c>
      <c r="K238" s="2">
        <f t="shared" si="25"/>
        <v>1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25">
      <c r="A239" s="76">
        <f t="shared" si="24"/>
        <v>230</v>
      </c>
      <c r="B239" s="4" t="s">
        <v>714</v>
      </c>
      <c r="C239" s="5"/>
      <c r="D239" s="5"/>
      <c r="E239" s="5"/>
      <c r="F239" s="5"/>
      <c r="G239" s="5"/>
      <c r="H239" s="110"/>
      <c r="I239" s="5">
        <f t="shared" si="26"/>
        <v>0</v>
      </c>
      <c r="J239" s="5">
        <f t="shared" si="27"/>
        <v>0</v>
      </c>
      <c r="K239" s="2">
        <f t="shared" si="25"/>
        <v>1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25">
      <c r="A240" s="76">
        <f t="shared" si="24"/>
        <v>231</v>
      </c>
      <c r="B240" s="4" t="s">
        <v>2085</v>
      </c>
      <c r="C240" s="5"/>
      <c r="D240" s="5"/>
      <c r="E240" s="5"/>
      <c r="F240" s="5"/>
      <c r="G240" s="5"/>
      <c r="H240" s="110"/>
      <c r="I240" s="5">
        <f t="shared" si="26"/>
        <v>0</v>
      </c>
      <c r="J240" s="5">
        <f t="shared" si="27"/>
        <v>0</v>
      </c>
      <c r="K240" s="2">
        <f t="shared" si="25"/>
        <v>1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25">
      <c r="A241" s="76">
        <f t="shared" si="24"/>
        <v>232</v>
      </c>
      <c r="B241" s="4" t="s">
        <v>2086</v>
      </c>
      <c r="C241" s="5"/>
      <c r="D241" s="5"/>
      <c r="E241" s="5"/>
      <c r="F241" s="5"/>
      <c r="G241" s="5"/>
      <c r="H241" s="110"/>
      <c r="I241" s="5">
        <f t="shared" si="26"/>
        <v>0</v>
      </c>
      <c r="J241" s="5">
        <f t="shared" si="27"/>
        <v>0</v>
      </c>
      <c r="K241" s="2">
        <f t="shared" si="25"/>
        <v>1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25">
      <c r="A242" s="76">
        <f t="shared" si="24"/>
        <v>233</v>
      </c>
      <c r="B242" s="4" t="s">
        <v>2087</v>
      </c>
      <c r="C242" s="5"/>
      <c r="D242" s="5"/>
      <c r="E242" s="5"/>
      <c r="F242" s="5"/>
      <c r="G242" s="5"/>
      <c r="H242" s="110"/>
      <c r="I242" s="5">
        <f t="shared" si="26"/>
        <v>0</v>
      </c>
      <c r="J242" s="5">
        <f t="shared" si="27"/>
        <v>0</v>
      </c>
      <c r="K242" s="2">
        <f t="shared" si="25"/>
        <v>1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25">
      <c r="A243" s="76">
        <f t="shared" si="24"/>
        <v>234</v>
      </c>
      <c r="B243" s="4" t="s">
        <v>2088</v>
      </c>
      <c r="C243" s="5"/>
      <c r="D243" s="5"/>
      <c r="E243" s="5"/>
      <c r="F243" s="5"/>
      <c r="G243" s="5"/>
      <c r="H243" s="110"/>
      <c r="I243" s="5">
        <f t="shared" si="26"/>
        <v>0</v>
      </c>
      <c r="J243" s="5">
        <f t="shared" si="27"/>
        <v>0</v>
      </c>
      <c r="K243" s="2">
        <f t="shared" si="25"/>
        <v>1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25">
      <c r="A244" s="76">
        <f t="shared" si="24"/>
        <v>235</v>
      </c>
      <c r="B244" s="4" t="s">
        <v>715</v>
      </c>
      <c r="C244" s="5"/>
      <c r="D244" s="5"/>
      <c r="E244" s="5"/>
      <c r="F244" s="5"/>
      <c r="G244" s="5"/>
      <c r="H244" s="110"/>
      <c r="I244" s="5">
        <f t="shared" si="26"/>
        <v>0</v>
      </c>
      <c r="J244" s="5">
        <f t="shared" si="27"/>
        <v>0</v>
      </c>
      <c r="K244" s="2">
        <f t="shared" si="25"/>
        <v>1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25">
      <c r="A245" s="76">
        <f t="shared" si="24"/>
        <v>236</v>
      </c>
      <c r="B245" s="4" t="s">
        <v>716</v>
      </c>
      <c r="C245" s="5"/>
      <c r="D245" s="5"/>
      <c r="E245" s="5"/>
      <c r="F245" s="5"/>
      <c r="G245" s="5"/>
      <c r="H245" s="110"/>
      <c r="I245" s="5">
        <f t="shared" si="26"/>
        <v>0</v>
      </c>
      <c r="J245" s="5">
        <f t="shared" si="27"/>
        <v>0</v>
      </c>
      <c r="K245" s="2">
        <f t="shared" si="25"/>
        <v>1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25">
      <c r="A246" s="76">
        <f t="shared" si="24"/>
        <v>237</v>
      </c>
      <c r="B246" s="4" t="s">
        <v>2089</v>
      </c>
      <c r="C246" s="5"/>
      <c r="D246" s="5"/>
      <c r="E246" s="5"/>
      <c r="F246" s="5"/>
      <c r="G246" s="5"/>
      <c r="H246" s="110"/>
      <c r="I246" s="5">
        <f t="shared" si="26"/>
        <v>0</v>
      </c>
      <c r="J246" s="5">
        <f t="shared" si="27"/>
        <v>0</v>
      </c>
      <c r="K246" s="2">
        <f t="shared" si="25"/>
        <v>1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25">
      <c r="A247" s="76">
        <f t="shared" si="24"/>
        <v>238</v>
      </c>
      <c r="B247" s="4" t="s">
        <v>717</v>
      </c>
      <c r="C247" s="5"/>
      <c r="D247" s="5"/>
      <c r="E247" s="5"/>
      <c r="F247" s="5"/>
      <c r="G247" s="5"/>
      <c r="H247" s="110"/>
      <c r="I247" s="5">
        <f t="shared" si="26"/>
        <v>0</v>
      </c>
      <c r="J247" s="5">
        <f t="shared" si="27"/>
        <v>0</v>
      </c>
      <c r="K247" s="2">
        <f t="shared" si="25"/>
        <v>1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25">
      <c r="A248" s="76">
        <f t="shared" si="24"/>
        <v>239</v>
      </c>
      <c r="B248" s="4" t="s">
        <v>718</v>
      </c>
      <c r="C248" s="5"/>
      <c r="D248" s="5"/>
      <c r="E248" s="5"/>
      <c r="F248" s="5"/>
      <c r="G248" s="5"/>
      <c r="H248" s="110"/>
      <c r="I248" s="5">
        <f t="shared" si="26"/>
        <v>0</v>
      </c>
      <c r="J248" s="5">
        <f t="shared" si="27"/>
        <v>0</v>
      </c>
      <c r="K248" s="2">
        <f t="shared" si="25"/>
        <v>1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25">
      <c r="A249" s="76">
        <f t="shared" si="24"/>
        <v>240</v>
      </c>
      <c r="B249" s="4" t="s">
        <v>719</v>
      </c>
      <c r="C249" s="5"/>
      <c r="D249" s="5"/>
      <c r="E249" s="5"/>
      <c r="F249" s="5"/>
      <c r="G249" s="5"/>
      <c r="H249" s="110"/>
      <c r="I249" s="5">
        <f t="shared" si="26"/>
        <v>0</v>
      </c>
      <c r="J249" s="5">
        <f t="shared" si="27"/>
        <v>0</v>
      </c>
      <c r="K249" s="2">
        <f t="shared" si="25"/>
        <v>1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25">
      <c r="A250" s="76">
        <f t="shared" si="24"/>
        <v>241</v>
      </c>
      <c r="B250" s="4"/>
      <c r="C250" s="5"/>
      <c r="D250" s="5"/>
      <c r="E250" s="5"/>
      <c r="F250" s="5"/>
      <c r="G250" s="5"/>
      <c r="H250" s="110"/>
      <c r="I250" s="5">
        <f t="shared" si="26"/>
        <v>0</v>
      </c>
      <c r="J250" s="5">
        <f t="shared" si="27"/>
        <v>0</v>
      </c>
      <c r="K250" s="2">
        <f t="shared" si="25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25">
      <c r="A251" s="76">
        <f t="shared" si="24"/>
        <v>242</v>
      </c>
      <c r="B251" s="4"/>
      <c r="C251" s="5"/>
      <c r="D251" s="5"/>
      <c r="E251" s="5"/>
      <c r="F251" s="5"/>
      <c r="G251" s="5"/>
      <c r="H251" s="110"/>
      <c r="I251" s="5">
        <f t="shared" si="26"/>
        <v>0</v>
      </c>
      <c r="J251" s="5">
        <f t="shared" si="27"/>
        <v>0</v>
      </c>
      <c r="K251" s="2">
        <f t="shared" si="25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25">
      <c r="A252" s="76">
        <f t="shared" si="24"/>
        <v>243</v>
      </c>
      <c r="B252" s="4"/>
      <c r="C252" s="5"/>
      <c r="D252" s="5"/>
      <c r="E252" s="5"/>
      <c r="F252" s="5"/>
      <c r="G252" s="5"/>
      <c r="H252" s="110"/>
      <c r="I252" s="5">
        <f t="shared" si="26"/>
        <v>0</v>
      </c>
      <c r="J252" s="5">
        <f t="shared" si="27"/>
        <v>0</v>
      </c>
      <c r="K252" s="2">
        <f t="shared" si="25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25">
      <c r="A253" s="76">
        <f t="shared" si="24"/>
        <v>244</v>
      </c>
      <c r="B253" s="4"/>
      <c r="C253" s="5"/>
      <c r="D253" s="5"/>
      <c r="E253" s="5"/>
      <c r="F253" s="5"/>
      <c r="G253" s="5"/>
      <c r="H253" s="110"/>
      <c r="I253" s="5">
        <f t="shared" si="26"/>
        <v>0</v>
      </c>
      <c r="J253" s="5">
        <f t="shared" si="27"/>
        <v>0</v>
      </c>
      <c r="K253" s="2">
        <f t="shared" si="25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25">
      <c r="A254" s="76">
        <f t="shared" si="24"/>
        <v>245</v>
      </c>
      <c r="B254" s="4"/>
      <c r="C254" s="5"/>
      <c r="D254" s="5"/>
      <c r="E254" s="5"/>
      <c r="F254" s="5"/>
      <c r="G254" s="5"/>
      <c r="H254" s="110"/>
      <c r="I254" s="5">
        <f t="shared" si="26"/>
        <v>0</v>
      </c>
      <c r="J254" s="5">
        <f t="shared" si="27"/>
        <v>0</v>
      </c>
      <c r="K254" s="2">
        <f t="shared" si="25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25">
      <c r="A255" s="76">
        <f t="shared" si="24"/>
        <v>246</v>
      </c>
      <c r="B255" s="4"/>
      <c r="C255" s="5"/>
      <c r="D255" s="5"/>
      <c r="E255" s="5"/>
      <c r="F255" s="5"/>
      <c r="G255" s="5"/>
      <c r="H255" s="110"/>
      <c r="I255" s="5">
        <f t="shared" si="26"/>
        <v>0</v>
      </c>
      <c r="J255" s="5">
        <f t="shared" si="27"/>
        <v>0</v>
      </c>
      <c r="K255" s="2">
        <f t="shared" si="25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25">
      <c r="A256" s="76">
        <f t="shared" si="24"/>
        <v>247</v>
      </c>
      <c r="B256" s="4"/>
      <c r="C256" s="5"/>
      <c r="D256" s="5"/>
      <c r="E256" s="5"/>
      <c r="F256" s="5"/>
      <c r="G256" s="5"/>
      <c r="H256" s="110"/>
      <c r="I256" s="5">
        <f t="shared" si="26"/>
        <v>0</v>
      </c>
      <c r="J256" s="5">
        <f t="shared" si="27"/>
        <v>0</v>
      </c>
      <c r="K256" s="2">
        <f t="shared" si="25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25">
      <c r="A257" s="76">
        <f t="shared" si="24"/>
        <v>248</v>
      </c>
      <c r="B257" s="4"/>
      <c r="C257" s="5"/>
      <c r="D257" s="5"/>
      <c r="E257" s="5"/>
      <c r="F257" s="5"/>
      <c r="G257" s="5"/>
      <c r="H257" s="110"/>
      <c r="I257" s="5">
        <f t="shared" si="26"/>
        <v>0</v>
      </c>
      <c r="J257" s="5">
        <f t="shared" si="27"/>
        <v>0</v>
      </c>
      <c r="K257" s="2">
        <f t="shared" si="25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25">
      <c r="A258" s="76">
        <f t="shared" si="24"/>
        <v>249</v>
      </c>
      <c r="B258" s="4"/>
      <c r="C258" s="5"/>
      <c r="D258" s="5"/>
      <c r="E258" s="5"/>
      <c r="F258" s="5"/>
      <c r="G258" s="5"/>
      <c r="H258" s="110"/>
      <c r="I258" s="5">
        <f t="shared" si="26"/>
        <v>0</v>
      </c>
      <c r="J258" s="5">
        <f t="shared" si="27"/>
        <v>0</v>
      </c>
      <c r="K258" s="2">
        <f t="shared" si="25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25">
      <c r="A259" s="76">
        <f t="shared" si="24"/>
        <v>250</v>
      </c>
      <c r="B259" s="4"/>
      <c r="C259" s="5"/>
      <c r="D259" s="5"/>
      <c r="E259" s="5"/>
      <c r="F259" s="5"/>
      <c r="G259" s="5"/>
      <c r="H259" s="110"/>
      <c r="I259" s="5">
        <f t="shared" si="26"/>
        <v>0</v>
      </c>
      <c r="J259" s="5">
        <f t="shared" si="27"/>
        <v>0</v>
      </c>
      <c r="K259" s="2">
        <f t="shared" si="25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25">
      <c r="A260" s="76">
        <f t="shared" si="24"/>
        <v>251</v>
      </c>
      <c r="B260" s="4"/>
      <c r="C260" s="5"/>
      <c r="D260" s="5"/>
      <c r="E260" s="5"/>
      <c r="F260" s="5"/>
      <c r="G260" s="5"/>
      <c r="H260" s="110"/>
      <c r="I260" s="5">
        <f t="shared" si="26"/>
        <v>0</v>
      </c>
      <c r="J260" s="5">
        <f t="shared" si="27"/>
        <v>0</v>
      </c>
      <c r="K260" s="2">
        <f t="shared" si="25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25">
      <c r="A261" s="76">
        <f t="shared" si="24"/>
        <v>252</v>
      </c>
      <c r="B261" s="4"/>
      <c r="C261" s="5"/>
      <c r="D261" s="5"/>
      <c r="E261" s="5"/>
      <c r="F261" s="5"/>
      <c r="G261" s="5"/>
      <c r="H261" s="110"/>
      <c r="I261" s="5">
        <f t="shared" si="26"/>
        <v>0</v>
      </c>
      <c r="J261" s="5">
        <f t="shared" si="27"/>
        <v>0</v>
      </c>
      <c r="K261" s="2">
        <f t="shared" si="25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25">
      <c r="A262" s="76">
        <f t="shared" si="24"/>
        <v>253</v>
      </c>
      <c r="B262" s="4"/>
      <c r="C262" s="5"/>
      <c r="D262" s="5"/>
      <c r="E262" s="5"/>
      <c r="F262" s="5"/>
      <c r="G262" s="5"/>
      <c r="H262" s="110"/>
      <c r="I262" s="5">
        <f t="shared" si="26"/>
        <v>0</v>
      </c>
      <c r="J262" s="5">
        <f t="shared" si="27"/>
        <v>0</v>
      </c>
      <c r="K262" s="2">
        <f t="shared" si="25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25">
      <c r="A263" s="76">
        <f t="shared" si="24"/>
        <v>254</v>
      </c>
      <c r="B263" s="4"/>
      <c r="C263" s="5"/>
      <c r="D263" s="5"/>
      <c r="E263" s="5"/>
      <c r="F263" s="5"/>
      <c r="G263" s="5"/>
      <c r="H263" s="110"/>
      <c r="I263" s="5">
        <f t="shared" si="26"/>
        <v>0</v>
      </c>
      <c r="J263" s="5">
        <f t="shared" si="27"/>
        <v>0</v>
      </c>
      <c r="K263" s="2">
        <f t="shared" si="25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25">
      <c r="A264" s="76">
        <f t="shared" si="24"/>
        <v>255</v>
      </c>
      <c r="B264" s="4"/>
      <c r="C264" s="5"/>
      <c r="D264" s="5"/>
      <c r="E264" s="5"/>
      <c r="F264" s="5"/>
      <c r="G264" s="5"/>
      <c r="H264" s="110"/>
      <c r="I264" s="5">
        <f t="shared" si="26"/>
        <v>0</v>
      </c>
      <c r="J264" s="5">
        <f t="shared" si="27"/>
        <v>0</v>
      </c>
      <c r="K264" s="2">
        <f t="shared" si="25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25">
      <c r="A265" s="76">
        <f t="shared" si="24"/>
        <v>256</v>
      </c>
      <c r="B265" s="4"/>
      <c r="C265" s="5"/>
      <c r="D265" s="5"/>
      <c r="E265" s="5"/>
      <c r="F265" s="5"/>
      <c r="G265" s="5"/>
      <c r="H265" s="110"/>
      <c r="I265" s="5">
        <f t="shared" si="26"/>
        <v>0</v>
      </c>
      <c r="J265" s="5">
        <f t="shared" si="27"/>
        <v>0</v>
      </c>
      <c r="K265" s="2">
        <f t="shared" si="25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25">
      <c r="A266" s="76">
        <f t="shared" si="24"/>
        <v>257</v>
      </c>
      <c r="B266" s="4"/>
      <c r="C266" s="5"/>
      <c r="D266" s="5"/>
      <c r="E266" s="5"/>
      <c r="F266" s="5"/>
      <c r="G266" s="5"/>
      <c r="H266" s="110"/>
      <c r="I266" s="5">
        <f t="shared" si="26"/>
        <v>0</v>
      </c>
      <c r="J266" s="5">
        <f t="shared" si="27"/>
        <v>0</v>
      </c>
      <c r="K266" s="2">
        <f t="shared" si="25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25">
      <c r="A267" s="76">
        <f t="shared" ref="A267:A309" si="28">ROW(A267)-9</f>
        <v>258</v>
      </c>
      <c r="B267" s="4"/>
      <c r="C267" s="5"/>
      <c r="D267" s="5"/>
      <c r="E267" s="5"/>
      <c r="F267" s="5"/>
      <c r="G267" s="5"/>
      <c r="H267" s="110"/>
      <c r="I267" s="5">
        <f t="shared" ref="I267:I309" si="29">SUM(C267:E267)</f>
        <v>0</v>
      </c>
      <c r="J267" s="5">
        <f t="shared" ref="J267:J309" si="30">SUM(F267:H267)</f>
        <v>0</v>
      </c>
      <c r="K267" s="2">
        <f t="shared" ref="K267:K309" si="31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25">
      <c r="A268" s="76">
        <f t="shared" si="28"/>
        <v>259</v>
      </c>
      <c r="B268" s="4"/>
      <c r="C268" s="5"/>
      <c r="D268" s="5"/>
      <c r="E268" s="5"/>
      <c r="F268" s="5"/>
      <c r="G268" s="5"/>
      <c r="H268" s="110"/>
      <c r="I268" s="5">
        <f t="shared" si="29"/>
        <v>0</v>
      </c>
      <c r="J268" s="5">
        <f t="shared" si="30"/>
        <v>0</v>
      </c>
      <c r="K268" s="2">
        <f t="shared" si="31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25">
      <c r="A269" s="76">
        <f t="shared" si="28"/>
        <v>260</v>
      </c>
      <c r="B269" s="4"/>
      <c r="C269" s="5"/>
      <c r="D269" s="5"/>
      <c r="E269" s="5"/>
      <c r="F269" s="5"/>
      <c r="G269" s="5"/>
      <c r="H269" s="110"/>
      <c r="I269" s="5">
        <f t="shared" si="29"/>
        <v>0</v>
      </c>
      <c r="J269" s="5">
        <f t="shared" si="30"/>
        <v>0</v>
      </c>
      <c r="K269" s="2">
        <f t="shared" si="31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25">
      <c r="A270" s="76">
        <f t="shared" si="28"/>
        <v>261</v>
      </c>
      <c r="B270" s="4"/>
      <c r="C270" s="5"/>
      <c r="D270" s="5"/>
      <c r="E270" s="5"/>
      <c r="F270" s="5"/>
      <c r="G270" s="5"/>
      <c r="H270" s="110"/>
      <c r="I270" s="5">
        <f t="shared" si="29"/>
        <v>0</v>
      </c>
      <c r="J270" s="5">
        <f t="shared" si="30"/>
        <v>0</v>
      </c>
      <c r="K270" s="2">
        <f t="shared" si="31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25">
      <c r="A271" s="76">
        <f t="shared" si="28"/>
        <v>262</v>
      </c>
      <c r="B271" s="4"/>
      <c r="C271" s="5"/>
      <c r="D271" s="5"/>
      <c r="E271" s="5"/>
      <c r="F271" s="5"/>
      <c r="G271" s="5"/>
      <c r="H271" s="110"/>
      <c r="I271" s="5">
        <f t="shared" si="29"/>
        <v>0</v>
      </c>
      <c r="J271" s="5">
        <f t="shared" si="30"/>
        <v>0</v>
      </c>
      <c r="K271" s="2">
        <f t="shared" si="31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25">
      <c r="A272" s="76">
        <f t="shared" si="28"/>
        <v>263</v>
      </c>
      <c r="B272" s="4"/>
      <c r="C272" s="5"/>
      <c r="D272" s="5"/>
      <c r="E272" s="5"/>
      <c r="F272" s="5"/>
      <c r="G272" s="5"/>
      <c r="H272" s="110"/>
      <c r="I272" s="5">
        <f t="shared" si="29"/>
        <v>0</v>
      </c>
      <c r="J272" s="5">
        <f t="shared" si="30"/>
        <v>0</v>
      </c>
      <c r="K272" s="2">
        <f t="shared" si="31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25">
      <c r="A273" s="76">
        <f t="shared" si="28"/>
        <v>264</v>
      </c>
      <c r="B273" s="4"/>
      <c r="C273" s="5"/>
      <c r="D273" s="5"/>
      <c r="E273" s="5"/>
      <c r="F273" s="5"/>
      <c r="G273" s="5"/>
      <c r="H273" s="110"/>
      <c r="I273" s="5">
        <f t="shared" si="29"/>
        <v>0</v>
      </c>
      <c r="J273" s="5">
        <f t="shared" si="30"/>
        <v>0</v>
      </c>
      <c r="K273" s="2">
        <f t="shared" si="31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25">
      <c r="A274" s="76">
        <f t="shared" si="28"/>
        <v>265</v>
      </c>
      <c r="B274" s="4"/>
      <c r="C274" s="5"/>
      <c r="D274" s="5"/>
      <c r="E274" s="5"/>
      <c r="F274" s="5"/>
      <c r="G274" s="5"/>
      <c r="H274" s="110"/>
      <c r="I274" s="5">
        <f t="shared" si="29"/>
        <v>0</v>
      </c>
      <c r="J274" s="5">
        <f t="shared" si="30"/>
        <v>0</v>
      </c>
      <c r="K274" s="2">
        <f t="shared" si="31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25">
      <c r="A275" s="76">
        <f t="shared" si="28"/>
        <v>266</v>
      </c>
      <c r="B275" s="4"/>
      <c r="C275" s="5"/>
      <c r="D275" s="5"/>
      <c r="E275" s="5"/>
      <c r="F275" s="5"/>
      <c r="G275" s="5"/>
      <c r="H275" s="110"/>
      <c r="I275" s="5">
        <f t="shared" si="29"/>
        <v>0</v>
      </c>
      <c r="J275" s="5">
        <f t="shared" si="30"/>
        <v>0</v>
      </c>
      <c r="K275" s="2">
        <f t="shared" si="31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25">
      <c r="A276" s="76">
        <f t="shared" si="28"/>
        <v>267</v>
      </c>
      <c r="B276" s="4"/>
      <c r="C276" s="5"/>
      <c r="D276" s="5"/>
      <c r="E276" s="5"/>
      <c r="F276" s="5"/>
      <c r="G276" s="5"/>
      <c r="H276" s="110"/>
      <c r="I276" s="5">
        <f t="shared" si="29"/>
        <v>0</v>
      </c>
      <c r="J276" s="5">
        <f t="shared" si="30"/>
        <v>0</v>
      </c>
      <c r="K276" s="2">
        <f t="shared" si="31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25">
      <c r="A277" s="76">
        <f t="shared" si="28"/>
        <v>268</v>
      </c>
      <c r="B277" s="4"/>
      <c r="C277" s="5"/>
      <c r="D277" s="5"/>
      <c r="E277" s="5"/>
      <c r="F277" s="5"/>
      <c r="G277" s="5"/>
      <c r="H277" s="110"/>
      <c r="I277" s="5">
        <f t="shared" si="29"/>
        <v>0</v>
      </c>
      <c r="J277" s="5">
        <f t="shared" si="30"/>
        <v>0</v>
      </c>
      <c r="K277" s="2">
        <f t="shared" si="31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25">
      <c r="A278" s="76">
        <f t="shared" si="28"/>
        <v>269</v>
      </c>
      <c r="B278" s="4"/>
      <c r="C278" s="5"/>
      <c r="D278" s="5"/>
      <c r="E278" s="5"/>
      <c r="F278" s="5"/>
      <c r="G278" s="5"/>
      <c r="H278" s="110"/>
      <c r="I278" s="5">
        <f t="shared" si="29"/>
        <v>0</v>
      </c>
      <c r="J278" s="5">
        <f t="shared" si="30"/>
        <v>0</v>
      </c>
      <c r="K278" s="2">
        <f t="shared" si="31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25">
      <c r="A279" s="76">
        <f t="shared" si="28"/>
        <v>270</v>
      </c>
      <c r="B279" s="4"/>
      <c r="C279" s="5"/>
      <c r="D279" s="5"/>
      <c r="E279" s="5"/>
      <c r="F279" s="5"/>
      <c r="G279" s="5"/>
      <c r="H279" s="110"/>
      <c r="I279" s="5">
        <f t="shared" si="29"/>
        <v>0</v>
      </c>
      <c r="J279" s="5">
        <f t="shared" si="30"/>
        <v>0</v>
      </c>
      <c r="K279" s="2">
        <f t="shared" si="31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25">
      <c r="A280" s="76">
        <f t="shared" si="28"/>
        <v>271</v>
      </c>
      <c r="B280" s="4"/>
      <c r="C280" s="5"/>
      <c r="D280" s="5"/>
      <c r="E280" s="5"/>
      <c r="F280" s="5"/>
      <c r="G280" s="5"/>
      <c r="H280" s="110"/>
      <c r="I280" s="5">
        <f t="shared" si="29"/>
        <v>0</v>
      </c>
      <c r="J280" s="5">
        <f t="shared" si="30"/>
        <v>0</v>
      </c>
      <c r="K280" s="2">
        <f t="shared" si="31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25">
      <c r="A281" s="76">
        <f t="shared" si="28"/>
        <v>272</v>
      </c>
      <c r="B281" s="4"/>
      <c r="C281" s="5"/>
      <c r="D281" s="5"/>
      <c r="E281" s="5"/>
      <c r="F281" s="5"/>
      <c r="G281" s="5"/>
      <c r="H281" s="110"/>
      <c r="I281" s="5">
        <f t="shared" si="29"/>
        <v>0</v>
      </c>
      <c r="J281" s="5">
        <f t="shared" si="30"/>
        <v>0</v>
      </c>
      <c r="K281" s="2">
        <f t="shared" si="31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25">
      <c r="A282" s="76">
        <f t="shared" si="28"/>
        <v>273</v>
      </c>
      <c r="B282" s="4"/>
      <c r="C282" s="5"/>
      <c r="D282" s="5"/>
      <c r="E282" s="5"/>
      <c r="F282" s="5"/>
      <c r="G282" s="5"/>
      <c r="H282" s="110"/>
      <c r="I282" s="5">
        <f t="shared" si="29"/>
        <v>0</v>
      </c>
      <c r="J282" s="5">
        <f t="shared" si="30"/>
        <v>0</v>
      </c>
      <c r="K282" s="2">
        <f t="shared" si="31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25">
      <c r="A283" s="76">
        <f t="shared" si="28"/>
        <v>274</v>
      </c>
      <c r="B283" s="4"/>
      <c r="C283" s="5"/>
      <c r="D283" s="5"/>
      <c r="E283" s="5"/>
      <c r="F283" s="5"/>
      <c r="G283" s="5"/>
      <c r="H283" s="110"/>
      <c r="I283" s="5">
        <f t="shared" si="29"/>
        <v>0</v>
      </c>
      <c r="J283" s="5">
        <f t="shared" si="30"/>
        <v>0</v>
      </c>
      <c r="K283" s="2">
        <f t="shared" si="31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25">
      <c r="A284" s="76">
        <f t="shared" si="28"/>
        <v>275</v>
      </c>
      <c r="B284" s="4"/>
      <c r="C284" s="5"/>
      <c r="D284" s="5"/>
      <c r="E284" s="5"/>
      <c r="F284" s="5"/>
      <c r="G284" s="5"/>
      <c r="H284" s="110"/>
      <c r="I284" s="5">
        <f t="shared" si="29"/>
        <v>0</v>
      </c>
      <c r="J284" s="5">
        <f t="shared" si="30"/>
        <v>0</v>
      </c>
      <c r="K284" s="2">
        <f t="shared" si="31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25">
      <c r="A285" s="76">
        <f t="shared" si="28"/>
        <v>276</v>
      </c>
      <c r="B285" s="4"/>
      <c r="C285" s="5"/>
      <c r="D285" s="5"/>
      <c r="E285" s="5"/>
      <c r="F285" s="5"/>
      <c r="G285" s="5"/>
      <c r="H285" s="110"/>
      <c r="I285" s="5">
        <f t="shared" si="29"/>
        <v>0</v>
      </c>
      <c r="J285" s="5">
        <f t="shared" si="30"/>
        <v>0</v>
      </c>
      <c r="K285" s="2">
        <f t="shared" si="31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25">
      <c r="A286" s="76">
        <f t="shared" si="28"/>
        <v>277</v>
      </c>
      <c r="B286" s="4"/>
      <c r="C286" s="5"/>
      <c r="D286" s="5"/>
      <c r="E286" s="5"/>
      <c r="F286" s="5"/>
      <c r="G286" s="5"/>
      <c r="H286" s="110"/>
      <c r="I286" s="5">
        <f t="shared" si="29"/>
        <v>0</v>
      </c>
      <c r="J286" s="5">
        <f t="shared" si="30"/>
        <v>0</v>
      </c>
      <c r="K286" s="2">
        <f t="shared" si="31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25">
      <c r="A287" s="76">
        <f t="shared" si="28"/>
        <v>278</v>
      </c>
      <c r="B287" s="4"/>
      <c r="C287" s="5"/>
      <c r="D287" s="5"/>
      <c r="E287" s="5"/>
      <c r="F287" s="5"/>
      <c r="G287" s="5"/>
      <c r="H287" s="110"/>
      <c r="I287" s="5">
        <f t="shared" si="29"/>
        <v>0</v>
      </c>
      <c r="J287" s="5">
        <f t="shared" si="30"/>
        <v>0</v>
      </c>
      <c r="K287" s="2">
        <f t="shared" si="31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25">
      <c r="A288" s="76">
        <f t="shared" si="28"/>
        <v>279</v>
      </c>
      <c r="B288" s="4"/>
      <c r="C288" s="5"/>
      <c r="D288" s="5"/>
      <c r="E288" s="5"/>
      <c r="F288" s="5"/>
      <c r="G288" s="5"/>
      <c r="H288" s="110"/>
      <c r="I288" s="5">
        <f t="shared" si="29"/>
        <v>0</v>
      </c>
      <c r="J288" s="5">
        <f t="shared" si="30"/>
        <v>0</v>
      </c>
      <c r="K288" s="2">
        <f t="shared" si="31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25">
      <c r="A289" s="76">
        <f t="shared" si="28"/>
        <v>280</v>
      </c>
      <c r="B289" s="4"/>
      <c r="C289" s="5"/>
      <c r="D289" s="5"/>
      <c r="E289" s="5"/>
      <c r="F289" s="5"/>
      <c r="G289" s="5"/>
      <c r="H289" s="110"/>
      <c r="I289" s="5">
        <f t="shared" si="29"/>
        <v>0</v>
      </c>
      <c r="J289" s="5">
        <f t="shared" si="30"/>
        <v>0</v>
      </c>
      <c r="K289" s="2">
        <f t="shared" si="31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25">
      <c r="A290" s="76">
        <f t="shared" si="28"/>
        <v>281</v>
      </c>
      <c r="B290" s="4"/>
      <c r="C290" s="5"/>
      <c r="D290" s="5"/>
      <c r="E290" s="5"/>
      <c r="F290" s="5"/>
      <c r="G290" s="5"/>
      <c r="H290" s="110"/>
      <c r="I290" s="5">
        <f t="shared" si="29"/>
        <v>0</v>
      </c>
      <c r="J290" s="5">
        <f t="shared" si="30"/>
        <v>0</v>
      </c>
      <c r="K290" s="2">
        <f t="shared" si="31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25">
      <c r="A291" s="76">
        <f t="shared" si="28"/>
        <v>282</v>
      </c>
      <c r="B291" s="4"/>
      <c r="C291" s="5"/>
      <c r="D291" s="5"/>
      <c r="E291" s="5"/>
      <c r="F291" s="5"/>
      <c r="G291" s="5"/>
      <c r="H291" s="110"/>
      <c r="I291" s="5">
        <f t="shared" si="29"/>
        <v>0</v>
      </c>
      <c r="J291" s="5">
        <f t="shared" si="30"/>
        <v>0</v>
      </c>
      <c r="K291" s="2">
        <f t="shared" si="31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25">
      <c r="A292" s="76">
        <f t="shared" si="28"/>
        <v>283</v>
      </c>
      <c r="B292" s="4"/>
      <c r="C292" s="5"/>
      <c r="D292" s="5"/>
      <c r="E292" s="5"/>
      <c r="F292" s="5"/>
      <c r="G292" s="5"/>
      <c r="H292" s="110"/>
      <c r="I292" s="5">
        <f t="shared" si="29"/>
        <v>0</v>
      </c>
      <c r="J292" s="5">
        <f t="shared" si="30"/>
        <v>0</v>
      </c>
      <c r="K292" s="2">
        <f t="shared" si="31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25">
      <c r="A293" s="76">
        <f t="shared" si="28"/>
        <v>284</v>
      </c>
      <c r="B293" s="4"/>
      <c r="C293" s="5"/>
      <c r="D293" s="5"/>
      <c r="E293" s="5"/>
      <c r="F293" s="5"/>
      <c r="G293" s="5"/>
      <c r="H293" s="110"/>
      <c r="I293" s="5">
        <f t="shared" si="29"/>
        <v>0</v>
      </c>
      <c r="J293" s="5">
        <f t="shared" si="30"/>
        <v>0</v>
      </c>
      <c r="K293" s="2">
        <f t="shared" si="31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25">
      <c r="A294" s="76">
        <f t="shared" si="28"/>
        <v>285</v>
      </c>
      <c r="B294" s="4"/>
      <c r="C294" s="5"/>
      <c r="D294" s="5"/>
      <c r="E294" s="5"/>
      <c r="F294" s="5"/>
      <c r="G294" s="5"/>
      <c r="H294" s="110"/>
      <c r="I294" s="5">
        <f t="shared" si="29"/>
        <v>0</v>
      </c>
      <c r="J294" s="5">
        <f t="shared" si="30"/>
        <v>0</v>
      </c>
      <c r="K294" s="2">
        <f t="shared" si="31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25">
      <c r="A295" s="76">
        <f t="shared" si="28"/>
        <v>286</v>
      </c>
      <c r="B295" s="4"/>
      <c r="C295" s="5"/>
      <c r="D295" s="5"/>
      <c r="E295" s="5"/>
      <c r="F295" s="5"/>
      <c r="G295" s="5"/>
      <c r="H295" s="110"/>
      <c r="I295" s="5">
        <f t="shared" si="29"/>
        <v>0</v>
      </c>
      <c r="J295" s="5">
        <f t="shared" si="30"/>
        <v>0</v>
      </c>
      <c r="K295" s="2">
        <f t="shared" si="31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25">
      <c r="A296" s="76">
        <f t="shared" si="28"/>
        <v>287</v>
      </c>
      <c r="B296" s="4"/>
      <c r="C296" s="5"/>
      <c r="D296" s="5"/>
      <c r="E296" s="5"/>
      <c r="F296" s="5"/>
      <c r="G296" s="5"/>
      <c r="H296" s="110"/>
      <c r="I296" s="5">
        <f t="shared" si="29"/>
        <v>0</v>
      </c>
      <c r="J296" s="5">
        <f t="shared" si="30"/>
        <v>0</v>
      </c>
      <c r="K296" s="2">
        <f t="shared" si="31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25">
      <c r="A297" s="76">
        <f t="shared" si="28"/>
        <v>288</v>
      </c>
      <c r="B297" s="4"/>
      <c r="C297" s="5"/>
      <c r="D297" s="5"/>
      <c r="E297" s="5"/>
      <c r="F297" s="5"/>
      <c r="G297" s="5"/>
      <c r="H297" s="110"/>
      <c r="I297" s="5">
        <f t="shared" si="29"/>
        <v>0</v>
      </c>
      <c r="J297" s="5">
        <f t="shared" si="30"/>
        <v>0</v>
      </c>
      <c r="K297" s="2">
        <f t="shared" si="31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25">
      <c r="A298" s="76">
        <f t="shared" si="28"/>
        <v>289</v>
      </c>
      <c r="B298" s="4"/>
      <c r="C298" s="5"/>
      <c r="D298" s="5"/>
      <c r="E298" s="5"/>
      <c r="F298" s="5"/>
      <c r="G298" s="5"/>
      <c r="H298" s="110"/>
      <c r="I298" s="5">
        <f t="shared" si="29"/>
        <v>0</v>
      </c>
      <c r="J298" s="5">
        <f t="shared" si="30"/>
        <v>0</v>
      </c>
      <c r="K298" s="2">
        <f t="shared" si="31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25">
      <c r="A299" s="76">
        <f t="shared" si="28"/>
        <v>290</v>
      </c>
      <c r="B299" s="4"/>
      <c r="C299" s="5"/>
      <c r="D299" s="5"/>
      <c r="E299" s="5"/>
      <c r="F299" s="5"/>
      <c r="G299" s="5"/>
      <c r="H299" s="110"/>
      <c r="I299" s="5">
        <f t="shared" si="29"/>
        <v>0</v>
      </c>
      <c r="J299" s="5">
        <f t="shared" si="30"/>
        <v>0</v>
      </c>
      <c r="K299" s="2">
        <f t="shared" si="31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25">
      <c r="A300" s="76">
        <f t="shared" si="28"/>
        <v>291</v>
      </c>
      <c r="B300" s="4"/>
      <c r="C300" s="5"/>
      <c r="D300" s="5"/>
      <c r="E300" s="5"/>
      <c r="F300" s="5"/>
      <c r="G300" s="5"/>
      <c r="H300" s="110"/>
      <c r="I300" s="5">
        <f t="shared" si="29"/>
        <v>0</v>
      </c>
      <c r="J300" s="5">
        <f t="shared" si="30"/>
        <v>0</v>
      </c>
      <c r="K300" s="2">
        <f t="shared" si="31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25">
      <c r="A301" s="76">
        <f t="shared" si="28"/>
        <v>292</v>
      </c>
      <c r="B301" s="4"/>
      <c r="C301" s="5"/>
      <c r="D301" s="5"/>
      <c r="E301" s="5"/>
      <c r="F301" s="5"/>
      <c r="G301" s="5"/>
      <c r="H301" s="110"/>
      <c r="I301" s="5">
        <f t="shared" si="29"/>
        <v>0</v>
      </c>
      <c r="J301" s="5">
        <f t="shared" si="30"/>
        <v>0</v>
      </c>
      <c r="K301" s="2">
        <f t="shared" si="31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25">
      <c r="A302" s="76">
        <f t="shared" si="28"/>
        <v>293</v>
      </c>
      <c r="B302" s="4"/>
      <c r="C302" s="5"/>
      <c r="D302" s="5"/>
      <c r="E302" s="5"/>
      <c r="F302" s="5"/>
      <c r="G302" s="5"/>
      <c r="H302" s="110"/>
      <c r="I302" s="5">
        <f t="shared" si="29"/>
        <v>0</v>
      </c>
      <c r="J302" s="5">
        <f t="shared" si="30"/>
        <v>0</v>
      </c>
      <c r="K302" s="2">
        <f t="shared" si="31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25">
      <c r="A303" s="76">
        <f t="shared" si="28"/>
        <v>294</v>
      </c>
      <c r="B303" s="4"/>
      <c r="C303" s="5"/>
      <c r="D303" s="5"/>
      <c r="E303" s="5"/>
      <c r="F303" s="5"/>
      <c r="G303" s="5"/>
      <c r="H303" s="110"/>
      <c r="I303" s="5">
        <f t="shared" si="29"/>
        <v>0</v>
      </c>
      <c r="J303" s="5">
        <f t="shared" si="30"/>
        <v>0</v>
      </c>
      <c r="K303" s="2">
        <f t="shared" si="31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25">
      <c r="A304" s="76">
        <f t="shared" si="28"/>
        <v>295</v>
      </c>
      <c r="B304" s="4"/>
      <c r="C304" s="5"/>
      <c r="D304" s="5"/>
      <c r="E304" s="5"/>
      <c r="F304" s="5"/>
      <c r="G304" s="5"/>
      <c r="H304" s="110"/>
      <c r="I304" s="5">
        <f t="shared" si="29"/>
        <v>0</v>
      </c>
      <c r="J304" s="5">
        <f t="shared" si="30"/>
        <v>0</v>
      </c>
      <c r="K304" s="2">
        <f t="shared" si="31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25">
      <c r="A305" s="76">
        <f t="shared" si="28"/>
        <v>296</v>
      </c>
      <c r="B305" s="4"/>
      <c r="C305" s="5"/>
      <c r="D305" s="5"/>
      <c r="E305" s="5"/>
      <c r="F305" s="5"/>
      <c r="G305" s="5"/>
      <c r="H305" s="110"/>
      <c r="I305" s="5">
        <f t="shared" si="29"/>
        <v>0</v>
      </c>
      <c r="J305" s="5">
        <f t="shared" si="30"/>
        <v>0</v>
      </c>
      <c r="K305" s="2">
        <f t="shared" si="31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25">
      <c r="A306" s="76">
        <f t="shared" si="28"/>
        <v>297</v>
      </c>
      <c r="B306" s="4"/>
      <c r="C306" s="5"/>
      <c r="D306" s="5"/>
      <c r="E306" s="5"/>
      <c r="F306" s="5"/>
      <c r="G306" s="5"/>
      <c r="H306" s="110"/>
      <c r="I306" s="5">
        <f t="shared" si="29"/>
        <v>0</v>
      </c>
      <c r="J306" s="5">
        <f t="shared" si="30"/>
        <v>0</v>
      </c>
      <c r="K306" s="2">
        <f t="shared" si="31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25">
      <c r="A307" s="76">
        <f t="shared" si="28"/>
        <v>298</v>
      </c>
      <c r="B307" s="4"/>
      <c r="C307" s="5"/>
      <c r="D307" s="5"/>
      <c r="E307" s="5"/>
      <c r="F307" s="5"/>
      <c r="G307" s="5"/>
      <c r="H307" s="110"/>
      <c r="I307" s="5">
        <f t="shared" si="29"/>
        <v>0</v>
      </c>
      <c r="J307" s="5">
        <f t="shared" si="30"/>
        <v>0</v>
      </c>
      <c r="K307" s="2">
        <f t="shared" si="31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25">
      <c r="A308" s="76">
        <f t="shared" si="28"/>
        <v>299</v>
      </c>
      <c r="B308" s="4"/>
      <c r="C308" s="5"/>
      <c r="D308" s="5"/>
      <c r="E308" s="5"/>
      <c r="F308" s="5"/>
      <c r="G308" s="5"/>
      <c r="H308" s="110"/>
      <c r="I308" s="5">
        <f t="shared" si="29"/>
        <v>0</v>
      </c>
      <c r="J308" s="5">
        <f t="shared" si="30"/>
        <v>0</v>
      </c>
      <c r="K308" s="2">
        <f t="shared" si="31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25">
      <c r="A309" s="76">
        <f t="shared" si="28"/>
        <v>300</v>
      </c>
      <c r="B309" s="4"/>
      <c r="C309" s="5"/>
      <c r="D309" s="5"/>
      <c r="E309" s="5"/>
      <c r="F309" s="5"/>
      <c r="G309" s="5"/>
      <c r="H309" s="110"/>
      <c r="I309" s="5">
        <f t="shared" si="29"/>
        <v>0</v>
      </c>
      <c r="J309" s="5">
        <f t="shared" si="30"/>
        <v>0</v>
      </c>
      <c r="K309" s="2">
        <f t="shared" si="31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104" priority="6">
      <formula>LEN(TRIM(J1))=0</formula>
    </cfRule>
  </conditionalFormatting>
  <conditionalFormatting sqref="C10:J309">
    <cfRule type="expression" dxfId="103" priority="2">
      <formula>IF($B10&lt;&gt;"",IF(C10="",TRUE,FALSE))</formula>
    </cfRule>
  </conditionalFormatting>
  <conditionalFormatting sqref="H10:I309">
    <cfRule type="expression" dxfId="102" priority="1">
      <formula>IF(B10&lt;&gt;"",IF(H10="",TRUE,FALSE))</formula>
    </cfRule>
  </conditionalFormatting>
  <conditionalFormatting sqref="A10:J309">
    <cfRule type="expression" dxfId="101" priority="3">
      <formula>IF($A10="",FALSE,IF(MOD(ROW(),2)&lt;&gt;0,FALSE,TRUE))</formula>
    </cfRule>
  </conditionalFormatting>
  <conditionalFormatting sqref="J10:J309">
    <cfRule type="expression" dxfId="100" priority="54">
      <formula>IF(C10&lt;&gt;"",IF(J10="",TRUE,FALSE))</formula>
    </cfRule>
  </conditionalFormatting>
  <dataValidations count="2">
    <dataValidation imeMode="on" allowBlank="1" showInputMessage="1" showErrorMessage="1" sqref="B10:B309 J1"/>
    <dataValidation imeMode="off" allowBlank="1" showInputMessage="1" showErrorMessage="1" sqref="C10:J309"/>
  </dataValidations>
  <pageMargins left="0.56000000000000005" right="0.45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兵庫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門田　聖五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COUNTIF($I$10:$I$209,"&gt;0")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COUNT(I$10:I$209)</f>
        <v>0</v>
      </c>
      <c r="Q3" s="59" t="s">
        <v>7</v>
      </c>
    </row>
    <row r="4" spans="1:21" s="1" customFormat="1" x14ac:dyDescent="0.25">
      <c r="B4" s="58" t="s">
        <v>8</v>
      </c>
      <c r="C4" s="261">
        <f>COUNTIF($J$10:$J$209,"&gt;0")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COUNT(J$10:J$209)</f>
        <v>0</v>
      </c>
      <c r="Q4" s="59" t="s">
        <v>7</v>
      </c>
    </row>
    <row r="5" spans="1:21" s="1" customFormat="1" x14ac:dyDescent="0.25">
      <c r="B5" s="58" t="s">
        <v>10</v>
      </c>
      <c r="C5" s="261">
        <f>COUNTA($B$10:$B$209)-SUM($K$10:$K$209)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COUNTA(B$10:B$209)</f>
        <v>128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2807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2808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2809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2810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2811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2812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2813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2814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2815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2816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2817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2818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2819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2820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2821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2822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2823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2824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2719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2825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2826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2827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2828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2829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2830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2831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2832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2833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2834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2835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2836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2837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2838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2839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2840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2841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2842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2843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2844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2845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2846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2847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2848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2849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2850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2851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2852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2853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2854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2855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2856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2857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2858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2859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2860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2861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2862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2863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2864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2865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2866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720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721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722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723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724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725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726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1569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1570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727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728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1571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1572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1573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1574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1575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1576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1577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1578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1579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1580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1581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1582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1583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1584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1585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1586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1587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1588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1589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1590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1591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1592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1593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1594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 t="s">
        <v>442</v>
      </c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 t="s">
        <v>1595</v>
      </c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 t="s">
        <v>1596</v>
      </c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 t="s">
        <v>1597</v>
      </c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 t="s">
        <v>1598</v>
      </c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 t="s">
        <v>1599</v>
      </c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 t="s">
        <v>1600</v>
      </c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 t="s">
        <v>1601</v>
      </c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 t="s">
        <v>1602</v>
      </c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 t="s">
        <v>1603</v>
      </c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 t="s">
        <v>1604</v>
      </c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 t="s">
        <v>1605</v>
      </c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 t="s">
        <v>1606</v>
      </c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 t="s">
        <v>1607</v>
      </c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 t="s">
        <v>1608</v>
      </c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 t="s">
        <v>1609</v>
      </c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 t="s">
        <v>1610</v>
      </c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 t="s">
        <v>151</v>
      </c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 t="s">
        <v>1611</v>
      </c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 t="s">
        <v>1612</v>
      </c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 t="s">
        <v>1613</v>
      </c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 t="s">
        <v>1614</v>
      </c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 t="s">
        <v>1615</v>
      </c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 t="s">
        <v>1616</v>
      </c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 t="s">
        <v>1617</v>
      </c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 t="s">
        <v>1618</v>
      </c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 t="s">
        <v>1619</v>
      </c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 t="s">
        <v>1620</v>
      </c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 t="s">
        <v>1621</v>
      </c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 t="s">
        <v>1622</v>
      </c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 t="s">
        <v>1623</v>
      </c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 t="s">
        <v>1624</v>
      </c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99" priority="6">
      <formula>LEN(TRIM(J1))=0</formula>
    </cfRule>
  </conditionalFormatting>
  <conditionalFormatting sqref="C10:J209">
    <cfRule type="expression" dxfId="98" priority="2">
      <formula>IF($B10&lt;&gt;"",IF(C10="",TRUE,FALSE))</formula>
    </cfRule>
  </conditionalFormatting>
  <conditionalFormatting sqref="H10:I209">
    <cfRule type="expression" dxfId="97" priority="1">
      <formula>IF(B10&lt;&gt;"",IF(H10="",TRUE,FALSE))</formula>
    </cfRule>
  </conditionalFormatting>
  <conditionalFormatting sqref="A10:J209">
    <cfRule type="expression" dxfId="96" priority="3">
      <formula>IF($A10="",FALSE,IF(MOD(ROW(),2)&lt;&gt;0,FALSE,TRUE))</formula>
    </cfRule>
  </conditionalFormatting>
  <conditionalFormatting sqref="J10:J209">
    <cfRule type="expression" dxfId="95" priority="5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奈良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縄田智彦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COUNTIF($I$10:$I$209,"&gt;0")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COUNT(I$10:I$209)</f>
        <v>0</v>
      </c>
      <c r="Q3" s="59" t="s">
        <v>7</v>
      </c>
    </row>
    <row r="4" spans="1:21" s="1" customFormat="1" x14ac:dyDescent="0.25">
      <c r="B4" s="58" t="s">
        <v>8</v>
      </c>
      <c r="C4" s="261">
        <f>COUNTIF($J$10:$J$209,"&gt;0")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COUNT(J$10:J$209)</f>
        <v>0</v>
      </c>
      <c r="Q4" s="59" t="s">
        <v>7</v>
      </c>
    </row>
    <row r="5" spans="1:21" s="1" customFormat="1" x14ac:dyDescent="0.25">
      <c r="B5" s="58" t="s">
        <v>10</v>
      </c>
      <c r="C5" s="261">
        <f>COUNTA($B$10:$B$209)-SUM($K$10:$K$209)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COUNTA(B$10:B$209)</f>
        <v>26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729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730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731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732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733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734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735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736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737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2867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738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739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740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741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742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743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744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745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746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747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748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749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750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751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752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2868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4"/>
  <conditionalFormatting sqref="J1">
    <cfRule type="containsBlanks" dxfId="94" priority="6">
      <formula>LEN(TRIM(J1))=0</formula>
    </cfRule>
  </conditionalFormatting>
  <conditionalFormatting sqref="C10:J209">
    <cfRule type="expression" dxfId="93" priority="2">
      <formula>IF($B10&lt;&gt;"",IF(C10="",TRUE,FALSE))</formula>
    </cfRule>
  </conditionalFormatting>
  <conditionalFormatting sqref="H10:I209">
    <cfRule type="expression" dxfId="92" priority="1">
      <formula>IF(B10&lt;&gt;"",IF(H10="",TRUE,FALSE))</formula>
    </cfRule>
  </conditionalFormatting>
  <conditionalFormatting sqref="A10:J209">
    <cfRule type="expression" dxfId="91" priority="3">
      <formula>IF($A10="",FALSE,IF(MOD(ROW(),2)&lt;&gt;0,FALSE,TRUE))</formula>
    </cfRule>
  </conditionalFormatting>
  <conditionalFormatting sqref="J10:J209">
    <cfRule type="expression" dxfId="90" priority="5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262" width="8.88671875" style="77"/>
    <col min="263" max="263" width="4.88671875" style="77" customWidth="1"/>
    <col min="264" max="264" width="21.77734375" style="77" customWidth="1"/>
    <col min="265" max="266" width="6.21875" style="77" customWidth="1"/>
    <col min="267" max="267" width="2.77734375" style="77" customWidth="1"/>
    <col min="268" max="268" width="21.77734375" style="77" customWidth="1"/>
    <col min="269" max="269" width="8.21875" style="77" customWidth="1"/>
    <col min="270" max="270" width="2.6640625" style="77" customWidth="1"/>
    <col min="271" max="518" width="8.88671875" style="77"/>
    <col min="519" max="519" width="4.88671875" style="77" customWidth="1"/>
    <col min="520" max="520" width="21.77734375" style="77" customWidth="1"/>
    <col min="521" max="522" width="6.21875" style="77" customWidth="1"/>
    <col min="523" max="523" width="2.77734375" style="77" customWidth="1"/>
    <col min="524" max="524" width="21.77734375" style="77" customWidth="1"/>
    <col min="525" max="525" width="8.21875" style="77" customWidth="1"/>
    <col min="526" max="526" width="2.6640625" style="77" customWidth="1"/>
    <col min="527" max="774" width="8.88671875" style="77"/>
    <col min="775" max="775" width="4.88671875" style="77" customWidth="1"/>
    <col min="776" max="776" width="21.77734375" style="77" customWidth="1"/>
    <col min="777" max="778" width="6.21875" style="77" customWidth="1"/>
    <col min="779" max="779" width="2.77734375" style="77" customWidth="1"/>
    <col min="780" max="780" width="21.77734375" style="77" customWidth="1"/>
    <col min="781" max="781" width="8.21875" style="77" customWidth="1"/>
    <col min="782" max="782" width="2.6640625" style="77" customWidth="1"/>
    <col min="783" max="1030" width="8.88671875" style="77"/>
    <col min="1031" max="1031" width="4.88671875" style="77" customWidth="1"/>
    <col min="1032" max="1032" width="21.77734375" style="77" customWidth="1"/>
    <col min="1033" max="1034" width="6.21875" style="77" customWidth="1"/>
    <col min="1035" max="1035" width="2.77734375" style="77" customWidth="1"/>
    <col min="1036" max="1036" width="21.77734375" style="77" customWidth="1"/>
    <col min="1037" max="1037" width="8.21875" style="77" customWidth="1"/>
    <col min="1038" max="1038" width="2.6640625" style="77" customWidth="1"/>
    <col min="1039" max="1286" width="8.88671875" style="77"/>
    <col min="1287" max="1287" width="4.88671875" style="77" customWidth="1"/>
    <col min="1288" max="1288" width="21.77734375" style="77" customWidth="1"/>
    <col min="1289" max="1290" width="6.21875" style="77" customWidth="1"/>
    <col min="1291" max="1291" width="2.77734375" style="77" customWidth="1"/>
    <col min="1292" max="1292" width="21.77734375" style="77" customWidth="1"/>
    <col min="1293" max="1293" width="8.21875" style="77" customWidth="1"/>
    <col min="1294" max="1294" width="2.6640625" style="77" customWidth="1"/>
    <col min="1295" max="1542" width="8.88671875" style="77"/>
    <col min="1543" max="1543" width="4.88671875" style="77" customWidth="1"/>
    <col min="1544" max="1544" width="21.77734375" style="77" customWidth="1"/>
    <col min="1545" max="1546" width="6.21875" style="77" customWidth="1"/>
    <col min="1547" max="1547" width="2.77734375" style="77" customWidth="1"/>
    <col min="1548" max="1548" width="21.77734375" style="77" customWidth="1"/>
    <col min="1549" max="1549" width="8.21875" style="77" customWidth="1"/>
    <col min="1550" max="1550" width="2.6640625" style="77" customWidth="1"/>
    <col min="1551" max="1798" width="8.88671875" style="77"/>
    <col min="1799" max="1799" width="4.88671875" style="77" customWidth="1"/>
    <col min="1800" max="1800" width="21.77734375" style="77" customWidth="1"/>
    <col min="1801" max="1802" width="6.21875" style="77" customWidth="1"/>
    <col min="1803" max="1803" width="2.77734375" style="77" customWidth="1"/>
    <col min="1804" max="1804" width="21.77734375" style="77" customWidth="1"/>
    <col min="1805" max="1805" width="8.21875" style="77" customWidth="1"/>
    <col min="1806" max="1806" width="2.6640625" style="77" customWidth="1"/>
    <col min="1807" max="2054" width="8.88671875" style="77"/>
    <col min="2055" max="2055" width="4.88671875" style="77" customWidth="1"/>
    <col min="2056" max="2056" width="21.77734375" style="77" customWidth="1"/>
    <col min="2057" max="2058" width="6.21875" style="77" customWidth="1"/>
    <col min="2059" max="2059" width="2.77734375" style="77" customWidth="1"/>
    <col min="2060" max="2060" width="21.77734375" style="77" customWidth="1"/>
    <col min="2061" max="2061" width="8.21875" style="77" customWidth="1"/>
    <col min="2062" max="2062" width="2.6640625" style="77" customWidth="1"/>
    <col min="2063" max="2310" width="8.88671875" style="77"/>
    <col min="2311" max="2311" width="4.88671875" style="77" customWidth="1"/>
    <col min="2312" max="2312" width="21.77734375" style="77" customWidth="1"/>
    <col min="2313" max="2314" width="6.21875" style="77" customWidth="1"/>
    <col min="2315" max="2315" width="2.77734375" style="77" customWidth="1"/>
    <col min="2316" max="2316" width="21.77734375" style="77" customWidth="1"/>
    <col min="2317" max="2317" width="8.21875" style="77" customWidth="1"/>
    <col min="2318" max="2318" width="2.6640625" style="77" customWidth="1"/>
    <col min="2319" max="2566" width="8.88671875" style="77"/>
    <col min="2567" max="2567" width="4.88671875" style="77" customWidth="1"/>
    <col min="2568" max="2568" width="21.77734375" style="77" customWidth="1"/>
    <col min="2569" max="2570" width="6.21875" style="77" customWidth="1"/>
    <col min="2571" max="2571" width="2.77734375" style="77" customWidth="1"/>
    <col min="2572" max="2572" width="21.77734375" style="77" customWidth="1"/>
    <col min="2573" max="2573" width="8.21875" style="77" customWidth="1"/>
    <col min="2574" max="2574" width="2.6640625" style="77" customWidth="1"/>
    <col min="2575" max="2822" width="8.88671875" style="77"/>
    <col min="2823" max="2823" width="4.88671875" style="77" customWidth="1"/>
    <col min="2824" max="2824" width="21.77734375" style="77" customWidth="1"/>
    <col min="2825" max="2826" width="6.21875" style="77" customWidth="1"/>
    <col min="2827" max="2827" width="2.77734375" style="77" customWidth="1"/>
    <col min="2828" max="2828" width="21.77734375" style="77" customWidth="1"/>
    <col min="2829" max="2829" width="8.21875" style="77" customWidth="1"/>
    <col min="2830" max="2830" width="2.6640625" style="77" customWidth="1"/>
    <col min="2831" max="3078" width="8.88671875" style="77"/>
    <col min="3079" max="3079" width="4.88671875" style="77" customWidth="1"/>
    <col min="3080" max="3080" width="21.77734375" style="77" customWidth="1"/>
    <col min="3081" max="3082" width="6.21875" style="77" customWidth="1"/>
    <col min="3083" max="3083" width="2.77734375" style="77" customWidth="1"/>
    <col min="3084" max="3084" width="21.77734375" style="77" customWidth="1"/>
    <col min="3085" max="3085" width="8.21875" style="77" customWidth="1"/>
    <col min="3086" max="3086" width="2.6640625" style="77" customWidth="1"/>
    <col min="3087" max="3334" width="8.88671875" style="77"/>
    <col min="3335" max="3335" width="4.88671875" style="77" customWidth="1"/>
    <col min="3336" max="3336" width="21.77734375" style="77" customWidth="1"/>
    <col min="3337" max="3338" width="6.21875" style="77" customWidth="1"/>
    <col min="3339" max="3339" width="2.77734375" style="77" customWidth="1"/>
    <col min="3340" max="3340" width="21.77734375" style="77" customWidth="1"/>
    <col min="3341" max="3341" width="8.21875" style="77" customWidth="1"/>
    <col min="3342" max="3342" width="2.6640625" style="77" customWidth="1"/>
    <col min="3343" max="3590" width="8.88671875" style="77"/>
    <col min="3591" max="3591" width="4.88671875" style="77" customWidth="1"/>
    <col min="3592" max="3592" width="21.77734375" style="77" customWidth="1"/>
    <col min="3593" max="3594" width="6.21875" style="77" customWidth="1"/>
    <col min="3595" max="3595" width="2.77734375" style="77" customWidth="1"/>
    <col min="3596" max="3596" width="21.77734375" style="77" customWidth="1"/>
    <col min="3597" max="3597" width="8.21875" style="77" customWidth="1"/>
    <col min="3598" max="3598" width="2.6640625" style="77" customWidth="1"/>
    <col min="3599" max="3846" width="8.88671875" style="77"/>
    <col min="3847" max="3847" width="4.88671875" style="77" customWidth="1"/>
    <col min="3848" max="3848" width="21.77734375" style="77" customWidth="1"/>
    <col min="3849" max="3850" width="6.21875" style="77" customWidth="1"/>
    <col min="3851" max="3851" width="2.77734375" style="77" customWidth="1"/>
    <col min="3852" max="3852" width="21.77734375" style="77" customWidth="1"/>
    <col min="3853" max="3853" width="8.21875" style="77" customWidth="1"/>
    <col min="3854" max="3854" width="2.6640625" style="77" customWidth="1"/>
    <col min="3855" max="4102" width="8.88671875" style="77"/>
    <col min="4103" max="4103" width="4.88671875" style="77" customWidth="1"/>
    <col min="4104" max="4104" width="21.77734375" style="77" customWidth="1"/>
    <col min="4105" max="4106" width="6.21875" style="77" customWidth="1"/>
    <col min="4107" max="4107" width="2.77734375" style="77" customWidth="1"/>
    <col min="4108" max="4108" width="21.77734375" style="77" customWidth="1"/>
    <col min="4109" max="4109" width="8.21875" style="77" customWidth="1"/>
    <col min="4110" max="4110" width="2.6640625" style="77" customWidth="1"/>
    <col min="4111" max="4358" width="8.88671875" style="77"/>
    <col min="4359" max="4359" width="4.88671875" style="77" customWidth="1"/>
    <col min="4360" max="4360" width="21.77734375" style="77" customWidth="1"/>
    <col min="4361" max="4362" width="6.21875" style="77" customWidth="1"/>
    <col min="4363" max="4363" width="2.77734375" style="77" customWidth="1"/>
    <col min="4364" max="4364" width="21.77734375" style="77" customWidth="1"/>
    <col min="4365" max="4365" width="8.21875" style="77" customWidth="1"/>
    <col min="4366" max="4366" width="2.6640625" style="77" customWidth="1"/>
    <col min="4367" max="4614" width="8.88671875" style="77"/>
    <col min="4615" max="4615" width="4.88671875" style="77" customWidth="1"/>
    <col min="4616" max="4616" width="21.77734375" style="77" customWidth="1"/>
    <col min="4617" max="4618" width="6.21875" style="77" customWidth="1"/>
    <col min="4619" max="4619" width="2.77734375" style="77" customWidth="1"/>
    <col min="4620" max="4620" width="21.77734375" style="77" customWidth="1"/>
    <col min="4621" max="4621" width="8.21875" style="77" customWidth="1"/>
    <col min="4622" max="4622" width="2.6640625" style="77" customWidth="1"/>
    <col min="4623" max="4870" width="8.88671875" style="77"/>
    <col min="4871" max="4871" width="4.88671875" style="77" customWidth="1"/>
    <col min="4872" max="4872" width="21.77734375" style="77" customWidth="1"/>
    <col min="4873" max="4874" width="6.21875" style="77" customWidth="1"/>
    <col min="4875" max="4875" width="2.77734375" style="77" customWidth="1"/>
    <col min="4876" max="4876" width="21.77734375" style="77" customWidth="1"/>
    <col min="4877" max="4877" width="8.21875" style="77" customWidth="1"/>
    <col min="4878" max="4878" width="2.6640625" style="77" customWidth="1"/>
    <col min="4879" max="5126" width="8.88671875" style="77"/>
    <col min="5127" max="5127" width="4.88671875" style="77" customWidth="1"/>
    <col min="5128" max="5128" width="21.77734375" style="77" customWidth="1"/>
    <col min="5129" max="5130" width="6.21875" style="77" customWidth="1"/>
    <col min="5131" max="5131" width="2.77734375" style="77" customWidth="1"/>
    <col min="5132" max="5132" width="21.77734375" style="77" customWidth="1"/>
    <col min="5133" max="5133" width="8.21875" style="77" customWidth="1"/>
    <col min="5134" max="5134" width="2.6640625" style="77" customWidth="1"/>
    <col min="5135" max="5382" width="8.88671875" style="77"/>
    <col min="5383" max="5383" width="4.88671875" style="77" customWidth="1"/>
    <col min="5384" max="5384" width="21.77734375" style="77" customWidth="1"/>
    <col min="5385" max="5386" width="6.21875" style="77" customWidth="1"/>
    <col min="5387" max="5387" width="2.77734375" style="77" customWidth="1"/>
    <col min="5388" max="5388" width="21.77734375" style="77" customWidth="1"/>
    <col min="5389" max="5389" width="8.21875" style="77" customWidth="1"/>
    <col min="5390" max="5390" width="2.6640625" style="77" customWidth="1"/>
    <col min="5391" max="5638" width="8.88671875" style="77"/>
    <col min="5639" max="5639" width="4.88671875" style="77" customWidth="1"/>
    <col min="5640" max="5640" width="21.77734375" style="77" customWidth="1"/>
    <col min="5641" max="5642" width="6.21875" style="77" customWidth="1"/>
    <col min="5643" max="5643" width="2.77734375" style="77" customWidth="1"/>
    <col min="5644" max="5644" width="21.77734375" style="77" customWidth="1"/>
    <col min="5645" max="5645" width="8.21875" style="77" customWidth="1"/>
    <col min="5646" max="5646" width="2.6640625" style="77" customWidth="1"/>
    <col min="5647" max="5894" width="8.88671875" style="77"/>
    <col min="5895" max="5895" width="4.88671875" style="77" customWidth="1"/>
    <col min="5896" max="5896" width="21.77734375" style="77" customWidth="1"/>
    <col min="5897" max="5898" width="6.21875" style="77" customWidth="1"/>
    <col min="5899" max="5899" width="2.77734375" style="77" customWidth="1"/>
    <col min="5900" max="5900" width="21.77734375" style="77" customWidth="1"/>
    <col min="5901" max="5901" width="8.21875" style="77" customWidth="1"/>
    <col min="5902" max="5902" width="2.6640625" style="77" customWidth="1"/>
    <col min="5903" max="6150" width="8.88671875" style="77"/>
    <col min="6151" max="6151" width="4.88671875" style="77" customWidth="1"/>
    <col min="6152" max="6152" width="21.77734375" style="77" customWidth="1"/>
    <col min="6153" max="6154" width="6.21875" style="77" customWidth="1"/>
    <col min="6155" max="6155" width="2.77734375" style="77" customWidth="1"/>
    <col min="6156" max="6156" width="21.77734375" style="77" customWidth="1"/>
    <col min="6157" max="6157" width="8.21875" style="77" customWidth="1"/>
    <col min="6158" max="6158" width="2.6640625" style="77" customWidth="1"/>
    <col min="6159" max="6406" width="8.88671875" style="77"/>
    <col min="6407" max="6407" width="4.88671875" style="77" customWidth="1"/>
    <col min="6408" max="6408" width="21.77734375" style="77" customWidth="1"/>
    <col min="6409" max="6410" width="6.21875" style="77" customWidth="1"/>
    <col min="6411" max="6411" width="2.77734375" style="77" customWidth="1"/>
    <col min="6412" max="6412" width="21.77734375" style="77" customWidth="1"/>
    <col min="6413" max="6413" width="8.21875" style="77" customWidth="1"/>
    <col min="6414" max="6414" width="2.6640625" style="77" customWidth="1"/>
    <col min="6415" max="6662" width="8.88671875" style="77"/>
    <col min="6663" max="6663" width="4.88671875" style="77" customWidth="1"/>
    <col min="6664" max="6664" width="21.77734375" style="77" customWidth="1"/>
    <col min="6665" max="6666" width="6.21875" style="77" customWidth="1"/>
    <col min="6667" max="6667" width="2.77734375" style="77" customWidth="1"/>
    <col min="6668" max="6668" width="21.77734375" style="77" customWidth="1"/>
    <col min="6669" max="6669" width="8.21875" style="77" customWidth="1"/>
    <col min="6670" max="6670" width="2.6640625" style="77" customWidth="1"/>
    <col min="6671" max="6918" width="8.88671875" style="77"/>
    <col min="6919" max="6919" width="4.88671875" style="77" customWidth="1"/>
    <col min="6920" max="6920" width="21.77734375" style="77" customWidth="1"/>
    <col min="6921" max="6922" width="6.21875" style="77" customWidth="1"/>
    <col min="6923" max="6923" width="2.77734375" style="77" customWidth="1"/>
    <col min="6924" max="6924" width="21.77734375" style="77" customWidth="1"/>
    <col min="6925" max="6925" width="8.21875" style="77" customWidth="1"/>
    <col min="6926" max="6926" width="2.6640625" style="77" customWidth="1"/>
    <col min="6927" max="7174" width="8.88671875" style="77"/>
    <col min="7175" max="7175" width="4.88671875" style="77" customWidth="1"/>
    <col min="7176" max="7176" width="21.77734375" style="77" customWidth="1"/>
    <col min="7177" max="7178" width="6.21875" style="77" customWidth="1"/>
    <col min="7179" max="7179" width="2.77734375" style="77" customWidth="1"/>
    <col min="7180" max="7180" width="21.77734375" style="77" customWidth="1"/>
    <col min="7181" max="7181" width="8.21875" style="77" customWidth="1"/>
    <col min="7182" max="7182" width="2.6640625" style="77" customWidth="1"/>
    <col min="7183" max="7430" width="8.88671875" style="77"/>
    <col min="7431" max="7431" width="4.88671875" style="77" customWidth="1"/>
    <col min="7432" max="7432" width="21.77734375" style="77" customWidth="1"/>
    <col min="7433" max="7434" width="6.21875" style="77" customWidth="1"/>
    <col min="7435" max="7435" width="2.77734375" style="77" customWidth="1"/>
    <col min="7436" max="7436" width="21.77734375" style="77" customWidth="1"/>
    <col min="7437" max="7437" width="8.21875" style="77" customWidth="1"/>
    <col min="7438" max="7438" width="2.6640625" style="77" customWidth="1"/>
    <col min="7439" max="7686" width="8.88671875" style="77"/>
    <col min="7687" max="7687" width="4.88671875" style="77" customWidth="1"/>
    <col min="7688" max="7688" width="21.77734375" style="77" customWidth="1"/>
    <col min="7689" max="7690" width="6.21875" style="77" customWidth="1"/>
    <col min="7691" max="7691" width="2.77734375" style="77" customWidth="1"/>
    <col min="7692" max="7692" width="21.77734375" style="77" customWidth="1"/>
    <col min="7693" max="7693" width="8.21875" style="77" customWidth="1"/>
    <col min="7694" max="7694" width="2.6640625" style="77" customWidth="1"/>
    <col min="7695" max="7942" width="8.88671875" style="77"/>
    <col min="7943" max="7943" width="4.88671875" style="77" customWidth="1"/>
    <col min="7944" max="7944" width="21.77734375" style="77" customWidth="1"/>
    <col min="7945" max="7946" width="6.21875" style="77" customWidth="1"/>
    <col min="7947" max="7947" width="2.77734375" style="77" customWidth="1"/>
    <col min="7948" max="7948" width="21.77734375" style="77" customWidth="1"/>
    <col min="7949" max="7949" width="8.21875" style="77" customWidth="1"/>
    <col min="7950" max="7950" width="2.6640625" style="77" customWidth="1"/>
    <col min="7951" max="8198" width="8.88671875" style="77"/>
    <col min="8199" max="8199" width="4.88671875" style="77" customWidth="1"/>
    <col min="8200" max="8200" width="21.77734375" style="77" customWidth="1"/>
    <col min="8201" max="8202" width="6.21875" style="77" customWidth="1"/>
    <col min="8203" max="8203" width="2.77734375" style="77" customWidth="1"/>
    <col min="8204" max="8204" width="21.77734375" style="77" customWidth="1"/>
    <col min="8205" max="8205" width="8.21875" style="77" customWidth="1"/>
    <col min="8206" max="8206" width="2.6640625" style="77" customWidth="1"/>
    <col min="8207" max="8454" width="8.88671875" style="77"/>
    <col min="8455" max="8455" width="4.88671875" style="77" customWidth="1"/>
    <col min="8456" max="8456" width="21.77734375" style="77" customWidth="1"/>
    <col min="8457" max="8458" width="6.21875" style="77" customWidth="1"/>
    <col min="8459" max="8459" width="2.77734375" style="77" customWidth="1"/>
    <col min="8460" max="8460" width="21.77734375" style="77" customWidth="1"/>
    <col min="8461" max="8461" width="8.21875" style="77" customWidth="1"/>
    <col min="8462" max="8462" width="2.6640625" style="77" customWidth="1"/>
    <col min="8463" max="8710" width="8.88671875" style="77"/>
    <col min="8711" max="8711" width="4.88671875" style="77" customWidth="1"/>
    <col min="8712" max="8712" width="21.77734375" style="77" customWidth="1"/>
    <col min="8713" max="8714" width="6.21875" style="77" customWidth="1"/>
    <col min="8715" max="8715" width="2.77734375" style="77" customWidth="1"/>
    <col min="8716" max="8716" width="21.77734375" style="77" customWidth="1"/>
    <col min="8717" max="8717" width="8.21875" style="77" customWidth="1"/>
    <col min="8718" max="8718" width="2.6640625" style="77" customWidth="1"/>
    <col min="8719" max="8966" width="8.88671875" style="77"/>
    <col min="8967" max="8967" width="4.88671875" style="77" customWidth="1"/>
    <col min="8968" max="8968" width="21.77734375" style="77" customWidth="1"/>
    <col min="8969" max="8970" width="6.21875" style="77" customWidth="1"/>
    <col min="8971" max="8971" width="2.77734375" style="77" customWidth="1"/>
    <col min="8972" max="8972" width="21.77734375" style="77" customWidth="1"/>
    <col min="8973" max="8973" width="8.21875" style="77" customWidth="1"/>
    <col min="8974" max="8974" width="2.6640625" style="77" customWidth="1"/>
    <col min="8975" max="9222" width="8.88671875" style="77"/>
    <col min="9223" max="9223" width="4.88671875" style="77" customWidth="1"/>
    <col min="9224" max="9224" width="21.77734375" style="77" customWidth="1"/>
    <col min="9225" max="9226" width="6.21875" style="77" customWidth="1"/>
    <col min="9227" max="9227" width="2.77734375" style="77" customWidth="1"/>
    <col min="9228" max="9228" width="21.77734375" style="77" customWidth="1"/>
    <col min="9229" max="9229" width="8.21875" style="77" customWidth="1"/>
    <col min="9230" max="9230" width="2.6640625" style="77" customWidth="1"/>
    <col min="9231" max="9478" width="8.88671875" style="77"/>
    <col min="9479" max="9479" width="4.88671875" style="77" customWidth="1"/>
    <col min="9480" max="9480" width="21.77734375" style="77" customWidth="1"/>
    <col min="9481" max="9482" width="6.21875" style="77" customWidth="1"/>
    <col min="9483" max="9483" width="2.77734375" style="77" customWidth="1"/>
    <col min="9484" max="9484" width="21.77734375" style="77" customWidth="1"/>
    <col min="9485" max="9485" width="8.21875" style="77" customWidth="1"/>
    <col min="9486" max="9486" width="2.6640625" style="77" customWidth="1"/>
    <col min="9487" max="9734" width="8.88671875" style="77"/>
    <col min="9735" max="9735" width="4.88671875" style="77" customWidth="1"/>
    <col min="9736" max="9736" width="21.77734375" style="77" customWidth="1"/>
    <col min="9737" max="9738" width="6.21875" style="77" customWidth="1"/>
    <col min="9739" max="9739" width="2.77734375" style="77" customWidth="1"/>
    <col min="9740" max="9740" width="21.77734375" style="77" customWidth="1"/>
    <col min="9741" max="9741" width="8.21875" style="77" customWidth="1"/>
    <col min="9742" max="9742" width="2.6640625" style="77" customWidth="1"/>
    <col min="9743" max="9990" width="8.88671875" style="77"/>
    <col min="9991" max="9991" width="4.88671875" style="77" customWidth="1"/>
    <col min="9992" max="9992" width="21.77734375" style="77" customWidth="1"/>
    <col min="9993" max="9994" width="6.21875" style="77" customWidth="1"/>
    <col min="9995" max="9995" width="2.77734375" style="77" customWidth="1"/>
    <col min="9996" max="9996" width="21.77734375" style="77" customWidth="1"/>
    <col min="9997" max="9997" width="8.21875" style="77" customWidth="1"/>
    <col min="9998" max="9998" width="2.6640625" style="77" customWidth="1"/>
    <col min="9999" max="10246" width="8.88671875" style="77"/>
    <col min="10247" max="10247" width="4.88671875" style="77" customWidth="1"/>
    <col min="10248" max="10248" width="21.77734375" style="77" customWidth="1"/>
    <col min="10249" max="10250" width="6.21875" style="77" customWidth="1"/>
    <col min="10251" max="10251" width="2.77734375" style="77" customWidth="1"/>
    <col min="10252" max="10252" width="21.77734375" style="77" customWidth="1"/>
    <col min="10253" max="10253" width="8.21875" style="77" customWidth="1"/>
    <col min="10254" max="10254" width="2.6640625" style="77" customWidth="1"/>
    <col min="10255" max="10502" width="8.88671875" style="77"/>
    <col min="10503" max="10503" width="4.88671875" style="77" customWidth="1"/>
    <col min="10504" max="10504" width="21.77734375" style="77" customWidth="1"/>
    <col min="10505" max="10506" width="6.21875" style="77" customWidth="1"/>
    <col min="10507" max="10507" width="2.77734375" style="77" customWidth="1"/>
    <col min="10508" max="10508" width="21.77734375" style="77" customWidth="1"/>
    <col min="10509" max="10509" width="8.21875" style="77" customWidth="1"/>
    <col min="10510" max="10510" width="2.6640625" style="77" customWidth="1"/>
    <col min="10511" max="10758" width="8.88671875" style="77"/>
    <col min="10759" max="10759" width="4.88671875" style="77" customWidth="1"/>
    <col min="10760" max="10760" width="21.77734375" style="77" customWidth="1"/>
    <col min="10761" max="10762" width="6.21875" style="77" customWidth="1"/>
    <col min="10763" max="10763" width="2.77734375" style="77" customWidth="1"/>
    <col min="10764" max="10764" width="21.77734375" style="77" customWidth="1"/>
    <col min="10765" max="10765" width="8.21875" style="77" customWidth="1"/>
    <col min="10766" max="10766" width="2.6640625" style="77" customWidth="1"/>
    <col min="10767" max="11014" width="8.88671875" style="77"/>
    <col min="11015" max="11015" width="4.88671875" style="77" customWidth="1"/>
    <col min="11016" max="11016" width="21.77734375" style="77" customWidth="1"/>
    <col min="11017" max="11018" width="6.21875" style="77" customWidth="1"/>
    <col min="11019" max="11019" width="2.77734375" style="77" customWidth="1"/>
    <col min="11020" max="11020" width="21.77734375" style="77" customWidth="1"/>
    <col min="11021" max="11021" width="8.21875" style="77" customWidth="1"/>
    <col min="11022" max="11022" width="2.6640625" style="77" customWidth="1"/>
    <col min="11023" max="11270" width="8.88671875" style="77"/>
    <col min="11271" max="11271" width="4.88671875" style="77" customWidth="1"/>
    <col min="11272" max="11272" width="21.77734375" style="77" customWidth="1"/>
    <col min="11273" max="11274" width="6.21875" style="77" customWidth="1"/>
    <col min="11275" max="11275" width="2.77734375" style="77" customWidth="1"/>
    <col min="11276" max="11276" width="21.77734375" style="77" customWidth="1"/>
    <col min="11277" max="11277" width="8.21875" style="77" customWidth="1"/>
    <col min="11278" max="11278" width="2.6640625" style="77" customWidth="1"/>
    <col min="11279" max="11526" width="8.88671875" style="77"/>
    <col min="11527" max="11527" width="4.88671875" style="77" customWidth="1"/>
    <col min="11528" max="11528" width="21.77734375" style="77" customWidth="1"/>
    <col min="11529" max="11530" width="6.21875" style="77" customWidth="1"/>
    <col min="11531" max="11531" width="2.77734375" style="77" customWidth="1"/>
    <col min="11532" max="11532" width="21.77734375" style="77" customWidth="1"/>
    <col min="11533" max="11533" width="8.21875" style="77" customWidth="1"/>
    <col min="11534" max="11534" width="2.6640625" style="77" customWidth="1"/>
    <col min="11535" max="11782" width="8.88671875" style="77"/>
    <col min="11783" max="11783" width="4.88671875" style="77" customWidth="1"/>
    <col min="11784" max="11784" width="21.77734375" style="77" customWidth="1"/>
    <col min="11785" max="11786" width="6.21875" style="77" customWidth="1"/>
    <col min="11787" max="11787" width="2.77734375" style="77" customWidth="1"/>
    <col min="11788" max="11788" width="21.77734375" style="77" customWidth="1"/>
    <col min="11789" max="11789" width="8.21875" style="77" customWidth="1"/>
    <col min="11790" max="11790" width="2.6640625" style="77" customWidth="1"/>
    <col min="11791" max="12038" width="8.88671875" style="77"/>
    <col min="12039" max="12039" width="4.88671875" style="77" customWidth="1"/>
    <col min="12040" max="12040" width="21.77734375" style="77" customWidth="1"/>
    <col min="12041" max="12042" width="6.21875" style="77" customWidth="1"/>
    <col min="12043" max="12043" width="2.77734375" style="77" customWidth="1"/>
    <col min="12044" max="12044" width="21.77734375" style="77" customWidth="1"/>
    <col min="12045" max="12045" width="8.21875" style="77" customWidth="1"/>
    <col min="12046" max="12046" width="2.6640625" style="77" customWidth="1"/>
    <col min="12047" max="12294" width="8.88671875" style="77"/>
    <col min="12295" max="12295" width="4.88671875" style="77" customWidth="1"/>
    <col min="12296" max="12296" width="21.77734375" style="77" customWidth="1"/>
    <col min="12297" max="12298" width="6.21875" style="77" customWidth="1"/>
    <col min="12299" max="12299" width="2.77734375" style="77" customWidth="1"/>
    <col min="12300" max="12300" width="21.77734375" style="77" customWidth="1"/>
    <col min="12301" max="12301" width="8.21875" style="77" customWidth="1"/>
    <col min="12302" max="12302" width="2.6640625" style="77" customWidth="1"/>
    <col min="12303" max="12550" width="8.88671875" style="77"/>
    <col min="12551" max="12551" width="4.88671875" style="77" customWidth="1"/>
    <col min="12552" max="12552" width="21.77734375" style="77" customWidth="1"/>
    <col min="12553" max="12554" width="6.21875" style="77" customWidth="1"/>
    <col min="12555" max="12555" width="2.77734375" style="77" customWidth="1"/>
    <col min="12556" max="12556" width="21.77734375" style="77" customWidth="1"/>
    <col min="12557" max="12557" width="8.21875" style="77" customWidth="1"/>
    <col min="12558" max="12558" width="2.6640625" style="77" customWidth="1"/>
    <col min="12559" max="12806" width="8.88671875" style="77"/>
    <col min="12807" max="12807" width="4.88671875" style="77" customWidth="1"/>
    <col min="12808" max="12808" width="21.77734375" style="77" customWidth="1"/>
    <col min="12809" max="12810" width="6.21875" style="77" customWidth="1"/>
    <col min="12811" max="12811" width="2.77734375" style="77" customWidth="1"/>
    <col min="12812" max="12812" width="21.77734375" style="77" customWidth="1"/>
    <col min="12813" max="12813" width="8.21875" style="77" customWidth="1"/>
    <col min="12814" max="12814" width="2.6640625" style="77" customWidth="1"/>
    <col min="12815" max="13062" width="8.88671875" style="77"/>
    <col min="13063" max="13063" width="4.88671875" style="77" customWidth="1"/>
    <col min="13064" max="13064" width="21.77734375" style="77" customWidth="1"/>
    <col min="13065" max="13066" width="6.21875" style="77" customWidth="1"/>
    <col min="13067" max="13067" width="2.77734375" style="77" customWidth="1"/>
    <col min="13068" max="13068" width="21.77734375" style="77" customWidth="1"/>
    <col min="13069" max="13069" width="8.21875" style="77" customWidth="1"/>
    <col min="13070" max="13070" width="2.6640625" style="77" customWidth="1"/>
    <col min="13071" max="13318" width="8.88671875" style="77"/>
    <col min="13319" max="13319" width="4.88671875" style="77" customWidth="1"/>
    <col min="13320" max="13320" width="21.77734375" style="77" customWidth="1"/>
    <col min="13321" max="13322" width="6.21875" style="77" customWidth="1"/>
    <col min="13323" max="13323" width="2.77734375" style="77" customWidth="1"/>
    <col min="13324" max="13324" width="21.77734375" style="77" customWidth="1"/>
    <col min="13325" max="13325" width="8.21875" style="77" customWidth="1"/>
    <col min="13326" max="13326" width="2.6640625" style="77" customWidth="1"/>
    <col min="13327" max="13574" width="8.88671875" style="77"/>
    <col min="13575" max="13575" width="4.88671875" style="77" customWidth="1"/>
    <col min="13576" max="13576" width="21.77734375" style="77" customWidth="1"/>
    <col min="13577" max="13578" width="6.21875" style="77" customWidth="1"/>
    <col min="13579" max="13579" width="2.77734375" style="77" customWidth="1"/>
    <col min="13580" max="13580" width="21.77734375" style="77" customWidth="1"/>
    <col min="13581" max="13581" width="8.21875" style="77" customWidth="1"/>
    <col min="13582" max="13582" width="2.6640625" style="77" customWidth="1"/>
    <col min="13583" max="13830" width="8.88671875" style="77"/>
    <col min="13831" max="13831" width="4.88671875" style="77" customWidth="1"/>
    <col min="13832" max="13832" width="21.77734375" style="77" customWidth="1"/>
    <col min="13833" max="13834" width="6.21875" style="77" customWidth="1"/>
    <col min="13835" max="13835" width="2.77734375" style="77" customWidth="1"/>
    <col min="13836" max="13836" width="21.77734375" style="77" customWidth="1"/>
    <col min="13837" max="13837" width="8.21875" style="77" customWidth="1"/>
    <col min="13838" max="13838" width="2.6640625" style="77" customWidth="1"/>
    <col min="13839" max="14086" width="8.88671875" style="77"/>
    <col min="14087" max="14087" width="4.88671875" style="77" customWidth="1"/>
    <col min="14088" max="14088" width="21.77734375" style="77" customWidth="1"/>
    <col min="14089" max="14090" width="6.21875" style="77" customWidth="1"/>
    <col min="14091" max="14091" width="2.77734375" style="77" customWidth="1"/>
    <col min="14092" max="14092" width="21.77734375" style="77" customWidth="1"/>
    <col min="14093" max="14093" width="8.21875" style="77" customWidth="1"/>
    <col min="14094" max="14094" width="2.6640625" style="77" customWidth="1"/>
    <col min="14095" max="14342" width="8.88671875" style="77"/>
    <col min="14343" max="14343" width="4.88671875" style="77" customWidth="1"/>
    <col min="14344" max="14344" width="21.77734375" style="77" customWidth="1"/>
    <col min="14345" max="14346" width="6.21875" style="77" customWidth="1"/>
    <col min="14347" max="14347" width="2.77734375" style="77" customWidth="1"/>
    <col min="14348" max="14348" width="21.77734375" style="77" customWidth="1"/>
    <col min="14349" max="14349" width="8.21875" style="77" customWidth="1"/>
    <col min="14350" max="14350" width="2.6640625" style="77" customWidth="1"/>
    <col min="14351" max="14598" width="8.88671875" style="77"/>
    <col min="14599" max="14599" width="4.88671875" style="77" customWidth="1"/>
    <col min="14600" max="14600" width="21.77734375" style="77" customWidth="1"/>
    <col min="14601" max="14602" width="6.21875" style="77" customWidth="1"/>
    <col min="14603" max="14603" width="2.77734375" style="77" customWidth="1"/>
    <col min="14604" max="14604" width="21.77734375" style="77" customWidth="1"/>
    <col min="14605" max="14605" width="8.21875" style="77" customWidth="1"/>
    <col min="14606" max="14606" width="2.6640625" style="77" customWidth="1"/>
    <col min="14607" max="14854" width="8.88671875" style="77"/>
    <col min="14855" max="14855" width="4.88671875" style="77" customWidth="1"/>
    <col min="14856" max="14856" width="21.77734375" style="77" customWidth="1"/>
    <col min="14857" max="14858" width="6.21875" style="77" customWidth="1"/>
    <col min="14859" max="14859" width="2.77734375" style="77" customWidth="1"/>
    <col min="14860" max="14860" width="21.77734375" style="77" customWidth="1"/>
    <col min="14861" max="14861" width="8.21875" style="77" customWidth="1"/>
    <col min="14862" max="14862" width="2.6640625" style="77" customWidth="1"/>
    <col min="14863" max="15110" width="8.88671875" style="77"/>
    <col min="15111" max="15111" width="4.88671875" style="77" customWidth="1"/>
    <col min="15112" max="15112" width="21.77734375" style="77" customWidth="1"/>
    <col min="15113" max="15114" width="6.21875" style="77" customWidth="1"/>
    <col min="15115" max="15115" width="2.77734375" style="77" customWidth="1"/>
    <col min="15116" max="15116" width="21.77734375" style="77" customWidth="1"/>
    <col min="15117" max="15117" width="8.21875" style="77" customWidth="1"/>
    <col min="15118" max="15118" width="2.6640625" style="77" customWidth="1"/>
    <col min="15119" max="15366" width="8.88671875" style="77"/>
    <col min="15367" max="15367" width="4.88671875" style="77" customWidth="1"/>
    <col min="15368" max="15368" width="21.77734375" style="77" customWidth="1"/>
    <col min="15369" max="15370" width="6.21875" style="77" customWidth="1"/>
    <col min="15371" max="15371" width="2.77734375" style="77" customWidth="1"/>
    <col min="15372" max="15372" width="21.77734375" style="77" customWidth="1"/>
    <col min="15373" max="15373" width="8.21875" style="77" customWidth="1"/>
    <col min="15374" max="15374" width="2.6640625" style="77" customWidth="1"/>
    <col min="15375" max="15622" width="8.88671875" style="77"/>
    <col min="15623" max="15623" width="4.88671875" style="77" customWidth="1"/>
    <col min="15624" max="15624" width="21.77734375" style="77" customWidth="1"/>
    <col min="15625" max="15626" width="6.21875" style="77" customWidth="1"/>
    <col min="15627" max="15627" width="2.77734375" style="77" customWidth="1"/>
    <col min="15628" max="15628" width="21.77734375" style="77" customWidth="1"/>
    <col min="15629" max="15629" width="8.21875" style="77" customWidth="1"/>
    <col min="15630" max="15630" width="2.6640625" style="77" customWidth="1"/>
    <col min="15631" max="15878" width="8.88671875" style="77"/>
    <col min="15879" max="15879" width="4.88671875" style="77" customWidth="1"/>
    <col min="15880" max="15880" width="21.77734375" style="77" customWidth="1"/>
    <col min="15881" max="15882" width="6.21875" style="77" customWidth="1"/>
    <col min="15883" max="15883" width="2.77734375" style="77" customWidth="1"/>
    <col min="15884" max="15884" width="21.77734375" style="77" customWidth="1"/>
    <col min="15885" max="15885" width="8.21875" style="77" customWidth="1"/>
    <col min="15886" max="15886" width="2.6640625" style="77" customWidth="1"/>
    <col min="15887" max="16134" width="8.88671875" style="77"/>
    <col min="16135" max="16135" width="4.88671875" style="77" customWidth="1"/>
    <col min="16136" max="16136" width="21.77734375" style="77" customWidth="1"/>
    <col min="16137" max="16138" width="6.21875" style="77" customWidth="1"/>
    <col min="16139" max="16139" width="2.77734375" style="77" customWidth="1"/>
    <col min="16140" max="16140" width="21.77734375" style="77" customWidth="1"/>
    <col min="16141" max="16141" width="8.21875" style="77" customWidth="1"/>
    <col min="16142" max="16142" width="2.6640625" style="77" customWidth="1"/>
    <col min="16143" max="16384" width="8.88671875" style="77"/>
  </cols>
  <sheetData>
    <row r="1" spans="1:21" s="1" customFormat="1" ht="18" customHeight="1" x14ac:dyDescent="0.25">
      <c r="B1" s="58" t="s">
        <v>753</v>
      </c>
      <c r="C1" s="258" t="str">
        <f ca="1">RIGHT(CELL("filename",C1),LEN(CELL("filename",C1))-FIND("]",CELL("filename",C1)))</f>
        <v>和歌山</v>
      </c>
      <c r="D1" s="259"/>
      <c r="E1" s="260"/>
      <c r="F1" s="2"/>
      <c r="G1" s="258" t="s">
        <v>3</v>
      </c>
      <c r="H1" s="259"/>
      <c r="I1" s="260"/>
      <c r="J1" s="220" t="str">
        <f ca="1">IFERROR(VLOOKUP(C1,Sheet2!$A$1:$B$47,2,FALSE),"")</f>
        <v>小島　穣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8" t="s">
        <v>5</v>
      </c>
      <c r="C3" s="261">
        <f>COUNTIF($I$10:$I$209,"&gt;0")</f>
        <v>0</v>
      </c>
      <c r="D3" s="262"/>
      <c r="E3" s="263"/>
      <c r="F3" s="2"/>
      <c r="G3" s="258" t="s">
        <v>1</v>
      </c>
      <c r="H3" s="259"/>
      <c r="I3" s="260"/>
      <c r="J3" s="131">
        <f>SUM(C$10:C$209)</f>
        <v>0</v>
      </c>
      <c r="K3" s="144">
        <f t="shared" ref="K3:L3" si="0">SUM(D$10:D$209)</f>
        <v>0</v>
      </c>
      <c r="L3" s="144">
        <f t="shared" si="0"/>
        <v>0</v>
      </c>
      <c r="M3" s="145">
        <f>SUM(J3:L3)</f>
        <v>0</v>
      </c>
      <c r="O3" s="58" t="s">
        <v>6</v>
      </c>
      <c r="P3" s="60">
        <f>COUNT(I$10:I$209)</f>
        <v>0</v>
      </c>
      <c r="Q3" s="59" t="s">
        <v>7</v>
      </c>
    </row>
    <row r="4" spans="1:21" s="1" customFormat="1" x14ac:dyDescent="0.25">
      <c r="B4" s="58" t="s">
        <v>8</v>
      </c>
      <c r="C4" s="261">
        <f>COUNTIF($J$10:$J$209,"&gt;0")</f>
        <v>0</v>
      </c>
      <c r="D4" s="262"/>
      <c r="E4" s="263"/>
      <c r="F4" s="2"/>
      <c r="G4" s="258" t="s">
        <v>2</v>
      </c>
      <c r="H4" s="259"/>
      <c r="I4" s="260"/>
      <c r="J4" s="131">
        <f>SUM(F$10:F$209)</f>
        <v>0</v>
      </c>
      <c r="K4" s="144">
        <f t="shared" ref="K4:L4" si="1">SUM(G$10:G$209)</f>
        <v>0</v>
      </c>
      <c r="L4" s="144">
        <f t="shared" si="1"/>
        <v>0</v>
      </c>
      <c r="M4" s="145">
        <f t="shared" ref="M4" si="2">SUM(J4:L4)</f>
        <v>0</v>
      </c>
      <c r="O4" s="58" t="s">
        <v>9</v>
      </c>
      <c r="P4" s="60">
        <f>COUNT(J$10:J$209)</f>
        <v>0</v>
      </c>
      <c r="Q4" s="59" t="s">
        <v>7</v>
      </c>
    </row>
    <row r="5" spans="1:21" s="1" customFormat="1" x14ac:dyDescent="0.25">
      <c r="B5" s="58" t="s">
        <v>10</v>
      </c>
      <c r="C5" s="261">
        <f>COUNTA($B$10:$B$209)-SUM($K$10:$K$209)</f>
        <v>0</v>
      </c>
      <c r="D5" s="262"/>
      <c r="E5" s="263"/>
      <c r="F5" s="2"/>
      <c r="G5" s="258" t="s">
        <v>4</v>
      </c>
      <c r="H5" s="259"/>
      <c r="I5" s="260"/>
      <c r="J5" s="131">
        <f>SUM(J$3:J$4)</f>
        <v>0</v>
      </c>
      <c r="K5" s="144">
        <f t="shared" ref="K5:L5" si="3">SUM(K$3:K$4)</f>
        <v>0</v>
      </c>
      <c r="L5" s="144">
        <f t="shared" si="3"/>
        <v>0</v>
      </c>
      <c r="M5" s="145">
        <f>SUM(J5:L5)</f>
        <v>0</v>
      </c>
      <c r="O5" s="58" t="s">
        <v>11</v>
      </c>
      <c r="P5" s="60">
        <f>COUNTA(B$10:B$209)</f>
        <v>20</v>
      </c>
      <c r="Q5" s="5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1217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3322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2869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2870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2871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2872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2873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2874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1200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2875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530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2876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2877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2878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2879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2880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27" x14ac:dyDescent="0.25">
      <c r="A24" s="76">
        <f t="shared" si="6"/>
        <v>15</v>
      </c>
      <c r="B24" s="4" t="s">
        <v>2881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2741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2882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2883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2884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2885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4"/>
  <conditionalFormatting sqref="J1">
    <cfRule type="containsBlanks" dxfId="89" priority="6">
      <formula>LEN(TRIM(J1))=0</formula>
    </cfRule>
  </conditionalFormatting>
  <conditionalFormatting sqref="C10:J209">
    <cfRule type="expression" dxfId="88" priority="2">
      <formula>IF($B10&lt;&gt;"",IF(C10="",TRUE,FALSE))</formula>
    </cfRule>
  </conditionalFormatting>
  <conditionalFormatting sqref="H10:I209">
    <cfRule type="expression" dxfId="87" priority="1">
      <formula>IF(B10&lt;&gt;"",IF(H10="",TRUE,FALSE))</formula>
    </cfRule>
  </conditionalFormatting>
  <conditionalFormatting sqref="A10:J209">
    <cfRule type="expression" dxfId="86" priority="3">
      <formula>IF($A10="",FALSE,IF(MOD(ROW(),2)&lt;&gt;0,FALSE,TRUE))</formula>
    </cfRule>
  </conditionalFormatting>
  <conditionalFormatting sqref="J10:J209">
    <cfRule type="expression" dxfId="85" priority="48">
      <formula>IF(C10&lt;&gt;"",IF(J10="",TRUE,FALSE))</formula>
    </cfRule>
  </conditionalFormatting>
  <dataValidations count="2">
    <dataValidation imeMode="on" allowBlank="1" showInputMessage="1" showErrorMessage="1" sqref="B65146:B65335 JD65146:JD65335 SZ65146:SZ65335 ACV65146:ACV65335 AMR65146:AMR65335 AWN65146:AWN65335 BGJ65146:BGJ65335 BQF65146:BQF65335 CAB65146:CAB65335 CJX65146:CJX65335 CTT65146:CTT65335 DDP65146:DDP65335 DNL65146:DNL65335 DXH65146:DXH65335 EHD65146:EHD65335 EQZ65146:EQZ65335 FAV65146:FAV65335 FKR65146:FKR65335 FUN65146:FUN65335 GEJ65146:GEJ65335 GOF65146:GOF65335 GYB65146:GYB65335 HHX65146:HHX65335 HRT65146:HRT65335 IBP65146:IBP65335 ILL65146:ILL65335 IVH65146:IVH65335 JFD65146:JFD65335 JOZ65146:JOZ65335 JYV65146:JYV65335 KIR65146:KIR65335 KSN65146:KSN65335 LCJ65146:LCJ65335 LMF65146:LMF65335 LWB65146:LWB65335 MFX65146:MFX65335 MPT65146:MPT65335 MZP65146:MZP65335 NJL65146:NJL65335 NTH65146:NTH65335 ODD65146:ODD65335 OMZ65146:OMZ65335 OWV65146:OWV65335 PGR65146:PGR65335 PQN65146:PQN65335 QAJ65146:QAJ65335 QKF65146:QKF65335 QUB65146:QUB65335 RDX65146:RDX65335 RNT65146:RNT65335 RXP65146:RXP65335 SHL65146:SHL65335 SRH65146:SRH65335 TBD65146:TBD65335 TKZ65146:TKZ65335 TUV65146:TUV65335 UER65146:UER65335 UON65146:UON65335 UYJ65146:UYJ65335 VIF65146:VIF65335 VSB65146:VSB65335 WBX65146:WBX65335 WLT65146:WLT65335 WVP65146:WVP65335 B130682:B130871 JD130682:JD130871 SZ130682:SZ130871 ACV130682:ACV130871 AMR130682:AMR130871 AWN130682:AWN130871 BGJ130682:BGJ130871 BQF130682:BQF130871 CAB130682:CAB130871 CJX130682:CJX130871 CTT130682:CTT130871 DDP130682:DDP130871 DNL130682:DNL130871 DXH130682:DXH130871 EHD130682:EHD130871 EQZ130682:EQZ130871 FAV130682:FAV130871 FKR130682:FKR130871 FUN130682:FUN130871 GEJ130682:GEJ130871 GOF130682:GOF130871 GYB130682:GYB130871 HHX130682:HHX130871 HRT130682:HRT130871 IBP130682:IBP130871 ILL130682:ILL130871 IVH130682:IVH130871 JFD130682:JFD130871 JOZ130682:JOZ130871 JYV130682:JYV130871 KIR130682:KIR130871 KSN130682:KSN130871 LCJ130682:LCJ130871 LMF130682:LMF130871 LWB130682:LWB130871 MFX130682:MFX130871 MPT130682:MPT130871 MZP130682:MZP130871 NJL130682:NJL130871 NTH130682:NTH130871 ODD130682:ODD130871 OMZ130682:OMZ130871 OWV130682:OWV130871 PGR130682:PGR130871 PQN130682:PQN130871 QAJ130682:QAJ130871 QKF130682:QKF130871 QUB130682:QUB130871 RDX130682:RDX130871 RNT130682:RNT130871 RXP130682:RXP130871 SHL130682:SHL130871 SRH130682:SRH130871 TBD130682:TBD130871 TKZ130682:TKZ130871 TUV130682:TUV130871 UER130682:UER130871 UON130682:UON130871 UYJ130682:UYJ130871 VIF130682:VIF130871 VSB130682:VSB130871 WBX130682:WBX130871 WLT130682:WLT130871 WVP130682:WVP130871 B196218:B196407 JD196218:JD196407 SZ196218:SZ196407 ACV196218:ACV196407 AMR196218:AMR196407 AWN196218:AWN196407 BGJ196218:BGJ196407 BQF196218:BQF196407 CAB196218:CAB196407 CJX196218:CJX196407 CTT196218:CTT196407 DDP196218:DDP196407 DNL196218:DNL196407 DXH196218:DXH196407 EHD196218:EHD196407 EQZ196218:EQZ196407 FAV196218:FAV196407 FKR196218:FKR196407 FUN196218:FUN196407 GEJ196218:GEJ196407 GOF196218:GOF196407 GYB196218:GYB196407 HHX196218:HHX196407 HRT196218:HRT196407 IBP196218:IBP196407 ILL196218:ILL196407 IVH196218:IVH196407 JFD196218:JFD196407 JOZ196218:JOZ196407 JYV196218:JYV196407 KIR196218:KIR196407 KSN196218:KSN196407 LCJ196218:LCJ196407 LMF196218:LMF196407 LWB196218:LWB196407 MFX196218:MFX196407 MPT196218:MPT196407 MZP196218:MZP196407 NJL196218:NJL196407 NTH196218:NTH196407 ODD196218:ODD196407 OMZ196218:OMZ196407 OWV196218:OWV196407 PGR196218:PGR196407 PQN196218:PQN196407 QAJ196218:QAJ196407 QKF196218:QKF196407 QUB196218:QUB196407 RDX196218:RDX196407 RNT196218:RNT196407 RXP196218:RXP196407 SHL196218:SHL196407 SRH196218:SRH196407 TBD196218:TBD196407 TKZ196218:TKZ196407 TUV196218:TUV196407 UER196218:UER196407 UON196218:UON196407 UYJ196218:UYJ196407 VIF196218:VIF196407 VSB196218:VSB196407 WBX196218:WBX196407 WLT196218:WLT196407 WVP196218:WVP196407 B261754:B261943 JD261754:JD261943 SZ261754:SZ261943 ACV261754:ACV261943 AMR261754:AMR261943 AWN261754:AWN261943 BGJ261754:BGJ261943 BQF261754:BQF261943 CAB261754:CAB261943 CJX261754:CJX261943 CTT261754:CTT261943 DDP261754:DDP261943 DNL261754:DNL261943 DXH261754:DXH261943 EHD261754:EHD261943 EQZ261754:EQZ261943 FAV261754:FAV261943 FKR261754:FKR261943 FUN261754:FUN261943 GEJ261754:GEJ261943 GOF261754:GOF261943 GYB261754:GYB261943 HHX261754:HHX261943 HRT261754:HRT261943 IBP261754:IBP261943 ILL261754:ILL261943 IVH261754:IVH261943 JFD261754:JFD261943 JOZ261754:JOZ261943 JYV261754:JYV261943 KIR261754:KIR261943 KSN261754:KSN261943 LCJ261754:LCJ261943 LMF261754:LMF261943 LWB261754:LWB261943 MFX261754:MFX261943 MPT261754:MPT261943 MZP261754:MZP261943 NJL261754:NJL261943 NTH261754:NTH261943 ODD261754:ODD261943 OMZ261754:OMZ261943 OWV261754:OWV261943 PGR261754:PGR261943 PQN261754:PQN261943 QAJ261754:QAJ261943 QKF261754:QKF261943 QUB261754:QUB261943 RDX261754:RDX261943 RNT261754:RNT261943 RXP261754:RXP261943 SHL261754:SHL261943 SRH261754:SRH261943 TBD261754:TBD261943 TKZ261754:TKZ261943 TUV261754:TUV261943 UER261754:UER261943 UON261754:UON261943 UYJ261754:UYJ261943 VIF261754:VIF261943 VSB261754:VSB261943 WBX261754:WBX261943 WLT261754:WLT261943 WVP261754:WVP261943 B327290:B327479 JD327290:JD327479 SZ327290:SZ327479 ACV327290:ACV327479 AMR327290:AMR327479 AWN327290:AWN327479 BGJ327290:BGJ327479 BQF327290:BQF327479 CAB327290:CAB327479 CJX327290:CJX327479 CTT327290:CTT327479 DDP327290:DDP327479 DNL327290:DNL327479 DXH327290:DXH327479 EHD327290:EHD327479 EQZ327290:EQZ327479 FAV327290:FAV327479 FKR327290:FKR327479 FUN327290:FUN327479 GEJ327290:GEJ327479 GOF327290:GOF327479 GYB327290:GYB327479 HHX327290:HHX327479 HRT327290:HRT327479 IBP327290:IBP327479 ILL327290:ILL327479 IVH327290:IVH327479 JFD327290:JFD327479 JOZ327290:JOZ327479 JYV327290:JYV327479 KIR327290:KIR327479 KSN327290:KSN327479 LCJ327290:LCJ327479 LMF327290:LMF327479 LWB327290:LWB327479 MFX327290:MFX327479 MPT327290:MPT327479 MZP327290:MZP327479 NJL327290:NJL327479 NTH327290:NTH327479 ODD327290:ODD327479 OMZ327290:OMZ327479 OWV327290:OWV327479 PGR327290:PGR327479 PQN327290:PQN327479 QAJ327290:QAJ327479 QKF327290:QKF327479 QUB327290:QUB327479 RDX327290:RDX327479 RNT327290:RNT327479 RXP327290:RXP327479 SHL327290:SHL327479 SRH327290:SRH327479 TBD327290:TBD327479 TKZ327290:TKZ327479 TUV327290:TUV327479 UER327290:UER327479 UON327290:UON327479 UYJ327290:UYJ327479 VIF327290:VIF327479 VSB327290:VSB327479 WBX327290:WBX327479 WLT327290:WLT327479 WVP327290:WVP327479 B392826:B393015 JD392826:JD393015 SZ392826:SZ393015 ACV392826:ACV393015 AMR392826:AMR393015 AWN392826:AWN393015 BGJ392826:BGJ393015 BQF392826:BQF393015 CAB392826:CAB393015 CJX392826:CJX393015 CTT392826:CTT393015 DDP392826:DDP393015 DNL392826:DNL393015 DXH392826:DXH393015 EHD392826:EHD393015 EQZ392826:EQZ393015 FAV392826:FAV393015 FKR392826:FKR393015 FUN392826:FUN393015 GEJ392826:GEJ393015 GOF392826:GOF393015 GYB392826:GYB393015 HHX392826:HHX393015 HRT392826:HRT393015 IBP392826:IBP393015 ILL392826:ILL393015 IVH392826:IVH393015 JFD392826:JFD393015 JOZ392826:JOZ393015 JYV392826:JYV393015 KIR392826:KIR393015 KSN392826:KSN393015 LCJ392826:LCJ393015 LMF392826:LMF393015 LWB392826:LWB393015 MFX392826:MFX393015 MPT392826:MPT393015 MZP392826:MZP393015 NJL392826:NJL393015 NTH392826:NTH393015 ODD392826:ODD393015 OMZ392826:OMZ393015 OWV392826:OWV393015 PGR392826:PGR393015 PQN392826:PQN393015 QAJ392826:QAJ393015 QKF392826:QKF393015 QUB392826:QUB393015 RDX392826:RDX393015 RNT392826:RNT393015 RXP392826:RXP393015 SHL392826:SHL393015 SRH392826:SRH393015 TBD392826:TBD393015 TKZ392826:TKZ393015 TUV392826:TUV393015 UER392826:UER393015 UON392826:UON393015 UYJ392826:UYJ393015 VIF392826:VIF393015 VSB392826:VSB393015 WBX392826:WBX393015 WLT392826:WLT393015 WVP392826:WVP393015 B458362:B458551 JD458362:JD458551 SZ458362:SZ458551 ACV458362:ACV458551 AMR458362:AMR458551 AWN458362:AWN458551 BGJ458362:BGJ458551 BQF458362:BQF458551 CAB458362:CAB458551 CJX458362:CJX458551 CTT458362:CTT458551 DDP458362:DDP458551 DNL458362:DNL458551 DXH458362:DXH458551 EHD458362:EHD458551 EQZ458362:EQZ458551 FAV458362:FAV458551 FKR458362:FKR458551 FUN458362:FUN458551 GEJ458362:GEJ458551 GOF458362:GOF458551 GYB458362:GYB458551 HHX458362:HHX458551 HRT458362:HRT458551 IBP458362:IBP458551 ILL458362:ILL458551 IVH458362:IVH458551 JFD458362:JFD458551 JOZ458362:JOZ458551 JYV458362:JYV458551 KIR458362:KIR458551 KSN458362:KSN458551 LCJ458362:LCJ458551 LMF458362:LMF458551 LWB458362:LWB458551 MFX458362:MFX458551 MPT458362:MPT458551 MZP458362:MZP458551 NJL458362:NJL458551 NTH458362:NTH458551 ODD458362:ODD458551 OMZ458362:OMZ458551 OWV458362:OWV458551 PGR458362:PGR458551 PQN458362:PQN458551 QAJ458362:QAJ458551 QKF458362:QKF458551 QUB458362:QUB458551 RDX458362:RDX458551 RNT458362:RNT458551 RXP458362:RXP458551 SHL458362:SHL458551 SRH458362:SRH458551 TBD458362:TBD458551 TKZ458362:TKZ458551 TUV458362:TUV458551 UER458362:UER458551 UON458362:UON458551 UYJ458362:UYJ458551 VIF458362:VIF458551 VSB458362:VSB458551 WBX458362:WBX458551 WLT458362:WLT458551 WVP458362:WVP458551 B523898:B524087 JD523898:JD524087 SZ523898:SZ524087 ACV523898:ACV524087 AMR523898:AMR524087 AWN523898:AWN524087 BGJ523898:BGJ524087 BQF523898:BQF524087 CAB523898:CAB524087 CJX523898:CJX524087 CTT523898:CTT524087 DDP523898:DDP524087 DNL523898:DNL524087 DXH523898:DXH524087 EHD523898:EHD524087 EQZ523898:EQZ524087 FAV523898:FAV524087 FKR523898:FKR524087 FUN523898:FUN524087 GEJ523898:GEJ524087 GOF523898:GOF524087 GYB523898:GYB524087 HHX523898:HHX524087 HRT523898:HRT524087 IBP523898:IBP524087 ILL523898:ILL524087 IVH523898:IVH524087 JFD523898:JFD524087 JOZ523898:JOZ524087 JYV523898:JYV524087 KIR523898:KIR524087 KSN523898:KSN524087 LCJ523898:LCJ524087 LMF523898:LMF524087 LWB523898:LWB524087 MFX523898:MFX524087 MPT523898:MPT524087 MZP523898:MZP524087 NJL523898:NJL524087 NTH523898:NTH524087 ODD523898:ODD524087 OMZ523898:OMZ524087 OWV523898:OWV524087 PGR523898:PGR524087 PQN523898:PQN524087 QAJ523898:QAJ524087 QKF523898:QKF524087 QUB523898:QUB524087 RDX523898:RDX524087 RNT523898:RNT524087 RXP523898:RXP524087 SHL523898:SHL524087 SRH523898:SRH524087 TBD523898:TBD524087 TKZ523898:TKZ524087 TUV523898:TUV524087 UER523898:UER524087 UON523898:UON524087 UYJ523898:UYJ524087 VIF523898:VIF524087 VSB523898:VSB524087 WBX523898:WBX524087 WLT523898:WLT524087 WVP523898:WVP524087 B589434:B589623 JD589434:JD589623 SZ589434:SZ589623 ACV589434:ACV589623 AMR589434:AMR589623 AWN589434:AWN589623 BGJ589434:BGJ589623 BQF589434:BQF589623 CAB589434:CAB589623 CJX589434:CJX589623 CTT589434:CTT589623 DDP589434:DDP589623 DNL589434:DNL589623 DXH589434:DXH589623 EHD589434:EHD589623 EQZ589434:EQZ589623 FAV589434:FAV589623 FKR589434:FKR589623 FUN589434:FUN589623 GEJ589434:GEJ589623 GOF589434:GOF589623 GYB589434:GYB589623 HHX589434:HHX589623 HRT589434:HRT589623 IBP589434:IBP589623 ILL589434:ILL589623 IVH589434:IVH589623 JFD589434:JFD589623 JOZ589434:JOZ589623 JYV589434:JYV589623 KIR589434:KIR589623 KSN589434:KSN589623 LCJ589434:LCJ589623 LMF589434:LMF589623 LWB589434:LWB589623 MFX589434:MFX589623 MPT589434:MPT589623 MZP589434:MZP589623 NJL589434:NJL589623 NTH589434:NTH589623 ODD589434:ODD589623 OMZ589434:OMZ589623 OWV589434:OWV589623 PGR589434:PGR589623 PQN589434:PQN589623 QAJ589434:QAJ589623 QKF589434:QKF589623 QUB589434:QUB589623 RDX589434:RDX589623 RNT589434:RNT589623 RXP589434:RXP589623 SHL589434:SHL589623 SRH589434:SRH589623 TBD589434:TBD589623 TKZ589434:TKZ589623 TUV589434:TUV589623 UER589434:UER589623 UON589434:UON589623 UYJ589434:UYJ589623 VIF589434:VIF589623 VSB589434:VSB589623 WBX589434:WBX589623 WLT589434:WLT589623 WVP589434:WVP589623 B654970:B655159 JD654970:JD655159 SZ654970:SZ655159 ACV654970:ACV655159 AMR654970:AMR655159 AWN654970:AWN655159 BGJ654970:BGJ655159 BQF654970:BQF655159 CAB654970:CAB655159 CJX654970:CJX655159 CTT654970:CTT655159 DDP654970:DDP655159 DNL654970:DNL655159 DXH654970:DXH655159 EHD654970:EHD655159 EQZ654970:EQZ655159 FAV654970:FAV655159 FKR654970:FKR655159 FUN654970:FUN655159 GEJ654970:GEJ655159 GOF654970:GOF655159 GYB654970:GYB655159 HHX654970:HHX655159 HRT654970:HRT655159 IBP654970:IBP655159 ILL654970:ILL655159 IVH654970:IVH655159 JFD654970:JFD655159 JOZ654970:JOZ655159 JYV654970:JYV655159 KIR654970:KIR655159 KSN654970:KSN655159 LCJ654970:LCJ655159 LMF654970:LMF655159 LWB654970:LWB655159 MFX654970:MFX655159 MPT654970:MPT655159 MZP654970:MZP655159 NJL654970:NJL655159 NTH654970:NTH655159 ODD654970:ODD655159 OMZ654970:OMZ655159 OWV654970:OWV655159 PGR654970:PGR655159 PQN654970:PQN655159 QAJ654970:QAJ655159 QKF654970:QKF655159 QUB654970:QUB655159 RDX654970:RDX655159 RNT654970:RNT655159 RXP654970:RXP655159 SHL654970:SHL655159 SRH654970:SRH655159 TBD654970:TBD655159 TKZ654970:TKZ655159 TUV654970:TUV655159 UER654970:UER655159 UON654970:UON655159 UYJ654970:UYJ655159 VIF654970:VIF655159 VSB654970:VSB655159 WBX654970:WBX655159 WLT654970:WLT655159 WVP654970:WVP655159 B720506:B720695 JD720506:JD720695 SZ720506:SZ720695 ACV720506:ACV720695 AMR720506:AMR720695 AWN720506:AWN720695 BGJ720506:BGJ720695 BQF720506:BQF720695 CAB720506:CAB720695 CJX720506:CJX720695 CTT720506:CTT720695 DDP720506:DDP720695 DNL720506:DNL720695 DXH720506:DXH720695 EHD720506:EHD720695 EQZ720506:EQZ720695 FAV720506:FAV720695 FKR720506:FKR720695 FUN720506:FUN720695 GEJ720506:GEJ720695 GOF720506:GOF720695 GYB720506:GYB720695 HHX720506:HHX720695 HRT720506:HRT720695 IBP720506:IBP720695 ILL720506:ILL720695 IVH720506:IVH720695 JFD720506:JFD720695 JOZ720506:JOZ720695 JYV720506:JYV720695 KIR720506:KIR720695 KSN720506:KSN720695 LCJ720506:LCJ720695 LMF720506:LMF720695 LWB720506:LWB720695 MFX720506:MFX720695 MPT720506:MPT720695 MZP720506:MZP720695 NJL720506:NJL720695 NTH720506:NTH720695 ODD720506:ODD720695 OMZ720506:OMZ720695 OWV720506:OWV720695 PGR720506:PGR720695 PQN720506:PQN720695 QAJ720506:QAJ720695 QKF720506:QKF720695 QUB720506:QUB720695 RDX720506:RDX720695 RNT720506:RNT720695 RXP720506:RXP720695 SHL720506:SHL720695 SRH720506:SRH720695 TBD720506:TBD720695 TKZ720506:TKZ720695 TUV720506:TUV720695 UER720506:UER720695 UON720506:UON720695 UYJ720506:UYJ720695 VIF720506:VIF720695 VSB720506:VSB720695 WBX720506:WBX720695 WLT720506:WLT720695 WVP720506:WVP720695 B786042:B786231 JD786042:JD786231 SZ786042:SZ786231 ACV786042:ACV786231 AMR786042:AMR786231 AWN786042:AWN786231 BGJ786042:BGJ786231 BQF786042:BQF786231 CAB786042:CAB786231 CJX786042:CJX786231 CTT786042:CTT786231 DDP786042:DDP786231 DNL786042:DNL786231 DXH786042:DXH786231 EHD786042:EHD786231 EQZ786042:EQZ786231 FAV786042:FAV786231 FKR786042:FKR786231 FUN786042:FUN786231 GEJ786042:GEJ786231 GOF786042:GOF786231 GYB786042:GYB786231 HHX786042:HHX786231 HRT786042:HRT786231 IBP786042:IBP786231 ILL786042:ILL786231 IVH786042:IVH786231 JFD786042:JFD786231 JOZ786042:JOZ786231 JYV786042:JYV786231 KIR786042:KIR786231 KSN786042:KSN786231 LCJ786042:LCJ786231 LMF786042:LMF786231 LWB786042:LWB786231 MFX786042:MFX786231 MPT786042:MPT786231 MZP786042:MZP786231 NJL786042:NJL786231 NTH786042:NTH786231 ODD786042:ODD786231 OMZ786042:OMZ786231 OWV786042:OWV786231 PGR786042:PGR786231 PQN786042:PQN786231 QAJ786042:QAJ786231 QKF786042:QKF786231 QUB786042:QUB786231 RDX786042:RDX786231 RNT786042:RNT786231 RXP786042:RXP786231 SHL786042:SHL786231 SRH786042:SRH786231 TBD786042:TBD786231 TKZ786042:TKZ786231 TUV786042:TUV786231 UER786042:UER786231 UON786042:UON786231 UYJ786042:UYJ786231 VIF786042:VIF786231 VSB786042:VSB786231 WBX786042:WBX786231 WLT786042:WLT786231 WVP786042:WVP786231 B851578:B851767 JD851578:JD851767 SZ851578:SZ851767 ACV851578:ACV851767 AMR851578:AMR851767 AWN851578:AWN851767 BGJ851578:BGJ851767 BQF851578:BQF851767 CAB851578:CAB851767 CJX851578:CJX851767 CTT851578:CTT851767 DDP851578:DDP851767 DNL851578:DNL851767 DXH851578:DXH851767 EHD851578:EHD851767 EQZ851578:EQZ851767 FAV851578:FAV851767 FKR851578:FKR851767 FUN851578:FUN851767 GEJ851578:GEJ851767 GOF851578:GOF851767 GYB851578:GYB851767 HHX851578:HHX851767 HRT851578:HRT851767 IBP851578:IBP851767 ILL851578:ILL851767 IVH851578:IVH851767 JFD851578:JFD851767 JOZ851578:JOZ851767 JYV851578:JYV851767 KIR851578:KIR851767 KSN851578:KSN851767 LCJ851578:LCJ851767 LMF851578:LMF851767 LWB851578:LWB851767 MFX851578:MFX851767 MPT851578:MPT851767 MZP851578:MZP851767 NJL851578:NJL851767 NTH851578:NTH851767 ODD851578:ODD851767 OMZ851578:OMZ851767 OWV851578:OWV851767 PGR851578:PGR851767 PQN851578:PQN851767 QAJ851578:QAJ851767 QKF851578:QKF851767 QUB851578:QUB851767 RDX851578:RDX851767 RNT851578:RNT851767 RXP851578:RXP851767 SHL851578:SHL851767 SRH851578:SRH851767 TBD851578:TBD851767 TKZ851578:TKZ851767 TUV851578:TUV851767 UER851578:UER851767 UON851578:UON851767 UYJ851578:UYJ851767 VIF851578:VIF851767 VSB851578:VSB851767 WBX851578:WBX851767 WLT851578:WLT851767 WVP851578:WVP851767 B917114:B917303 JD917114:JD917303 SZ917114:SZ917303 ACV917114:ACV917303 AMR917114:AMR917303 AWN917114:AWN917303 BGJ917114:BGJ917303 BQF917114:BQF917303 CAB917114:CAB917303 CJX917114:CJX917303 CTT917114:CTT917303 DDP917114:DDP917303 DNL917114:DNL917303 DXH917114:DXH917303 EHD917114:EHD917303 EQZ917114:EQZ917303 FAV917114:FAV917303 FKR917114:FKR917303 FUN917114:FUN917303 GEJ917114:GEJ917303 GOF917114:GOF917303 GYB917114:GYB917303 HHX917114:HHX917303 HRT917114:HRT917303 IBP917114:IBP917303 ILL917114:ILL917303 IVH917114:IVH917303 JFD917114:JFD917303 JOZ917114:JOZ917303 JYV917114:JYV917303 KIR917114:KIR917303 KSN917114:KSN917303 LCJ917114:LCJ917303 LMF917114:LMF917303 LWB917114:LWB917303 MFX917114:MFX917303 MPT917114:MPT917303 MZP917114:MZP917303 NJL917114:NJL917303 NTH917114:NTH917303 ODD917114:ODD917303 OMZ917114:OMZ917303 OWV917114:OWV917303 PGR917114:PGR917303 PQN917114:PQN917303 QAJ917114:QAJ917303 QKF917114:QKF917303 QUB917114:QUB917303 RDX917114:RDX917303 RNT917114:RNT917303 RXP917114:RXP917303 SHL917114:SHL917303 SRH917114:SRH917303 TBD917114:TBD917303 TKZ917114:TKZ917303 TUV917114:TUV917303 UER917114:UER917303 UON917114:UON917303 UYJ917114:UYJ917303 VIF917114:VIF917303 VSB917114:VSB917303 WBX917114:WBX917303 WLT917114:WLT917303 WVP917114:WVP917303 B982650:B982839 JD982650:JD982839 SZ982650:SZ982839 ACV982650:ACV982839 AMR982650:AMR982839 AWN982650:AWN982839 BGJ982650:BGJ982839 BQF982650:BQF982839 CAB982650:CAB982839 CJX982650:CJX982839 CTT982650:CTT982839 DDP982650:DDP982839 DNL982650:DNL982839 DXH982650:DXH982839 EHD982650:EHD982839 EQZ982650:EQZ982839 FAV982650:FAV982839 FKR982650:FKR982839 FUN982650:FUN982839 GEJ982650:GEJ982839 GOF982650:GOF982839 GYB982650:GYB982839 HHX982650:HHX982839 HRT982650:HRT982839 IBP982650:IBP982839 ILL982650:ILL982839 IVH982650:IVH982839 JFD982650:JFD982839 JOZ982650:JOZ982839 JYV982650:JYV982839 KIR982650:KIR982839 KSN982650:KSN982839 LCJ982650:LCJ982839 LMF982650:LMF982839 LWB982650:LWB982839 MFX982650:MFX982839 MPT982650:MPT982839 MZP982650:MZP982839 NJL982650:NJL982839 NTH982650:NTH982839 ODD982650:ODD982839 OMZ982650:OMZ982839 OWV982650:OWV982839 PGR982650:PGR982839 PQN982650:PQN982839 QAJ982650:QAJ982839 QKF982650:QKF982839 QUB982650:QUB982839 RDX982650:RDX982839 RNT982650:RNT982839 RXP982650:RXP982839 SHL982650:SHL982839 SRH982650:SRH982839 TBD982650:TBD982839 TKZ982650:TKZ982839 TUV982650:TUV982839 UER982650:UER982839 UON982650:UON982839 UYJ982650:UYJ982839 VIF982650:VIF982839 VSB982650:VSB982839 WBX982650:WBX982839 WLT982650:WLT982839 WVP982650:WVP982839 B1048186:B1048576 JD1048186:JD1048576 SZ1048186:SZ1048576 ACV1048186:ACV1048576 AMR1048186:AMR1048576 AWN1048186:AWN1048576 BGJ1048186:BGJ1048576 BQF1048186:BQF1048576 CAB1048186:CAB1048576 CJX1048186:CJX1048576 CTT1048186:CTT1048576 DDP1048186:DDP1048576 DNL1048186:DNL1048576 DXH1048186:DXH1048576 EHD1048186:EHD1048576 EQZ1048186:EQZ1048576 FAV1048186:FAV1048576 FKR1048186:FKR1048576 FUN1048186:FUN1048576 GEJ1048186:GEJ1048576 GOF1048186:GOF1048576 GYB1048186:GYB1048576 HHX1048186:HHX1048576 HRT1048186:HRT1048576 IBP1048186:IBP1048576 ILL1048186:ILL1048576 IVH1048186:IVH1048576 JFD1048186:JFD1048576 JOZ1048186:JOZ1048576 JYV1048186:JYV1048576 KIR1048186:KIR1048576 KSN1048186:KSN1048576 LCJ1048186:LCJ1048576 LMF1048186:LMF1048576 LWB1048186:LWB1048576 MFX1048186:MFX1048576 MPT1048186:MPT1048576 MZP1048186:MZP1048576 NJL1048186:NJL1048576 NTH1048186:NTH1048576 ODD1048186:ODD1048576 OMZ1048186:OMZ1048576 OWV1048186:OWV1048576 PGR1048186:PGR1048576 PQN1048186:PQN1048576 QAJ1048186:QAJ1048576 QKF1048186:QKF1048576 QUB1048186:QUB1048576 RDX1048186:RDX1048576 RNT1048186:RNT1048576 RXP1048186:RXP1048576 SHL1048186:SHL1048576 SRH1048186:SRH1048576 TBD1048186:TBD1048576 TKZ1048186:TKZ1048576 TUV1048186:TUV1048576 UER1048186:UER1048576 UON1048186:UON1048576 UYJ1048186:UYJ1048576 VIF1048186:VIF1048576 VSB1048186:VSB1048576 WBX1048186:WBX1048576 WLT1048186:WLT1048576 WVP1048186:WVP1048576"/>
    <dataValidation imeMode="off" allowBlank="1" showInputMessage="1" showErrorMessage="1" sqref="WVQ982850:WVR983049 JE10:JF209 TA10:TB209 ACW10:ACX209 AMS10:AMT209 AWO10:AWP209 BGK10:BGL209 BQG10:BQH209 CAC10:CAD209 CJY10:CJZ209 CTU10:CTV209 DDQ10:DDR209 DNM10:DNN209 DXI10:DXJ209 EHE10:EHF209 ERA10:ERB209 FAW10:FAX209 FKS10:FKT209 FUO10:FUP209 GEK10:GEL209 GOG10:GOH209 GYC10:GYD209 HHY10:HHZ209 HRU10:HRV209 IBQ10:IBR209 ILM10:ILN209 IVI10:IVJ209 JFE10:JFF209 JPA10:JPB209 JYW10:JYX209 KIS10:KIT209 KSO10:KSP209 LCK10:LCL209 LMG10:LMH209 LWC10:LWD209 MFY10:MFZ209 MPU10:MPV209 MZQ10:MZR209 NJM10:NJN209 NTI10:NTJ209 ODE10:ODF209 ONA10:ONB209 OWW10:OWX209 PGS10:PGT209 PQO10:PQP209 QAK10:QAL209 QKG10:QKH209 QUC10:QUD209 RDY10:RDZ209 RNU10:RNV209 RXQ10:RXR209 SHM10:SHN209 SRI10:SRJ209 TBE10:TBF209 TLA10:TLB209 TUW10:TUX209 UES10:UET209 UOO10:UOP209 UYK10:UYL209 VIG10:VIH209 VSC10:VSD209 WBY10:WBZ209 WLU10:WLV209 WVQ10:WVR209 C65346:J65545 JE65346:JF65545 TA65346:TB65545 ACW65346:ACX65545 AMS65346:AMT65545 AWO65346:AWP65545 BGK65346:BGL65545 BQG65346:BQH65545 CAC65346:CAD65545 CJY65346:CJZ65545 CTU65346:CTV65545 DDQ65346:DDR65545 DNM65346:DNN65545 DXI65346:DXJ65545 EHE65346:EHF65545 ERA65346:ERB65545 FAW65346:FAX65545 FKS65346:FKT65545 FUO65346:FUP65545 GEK65346:GEL65545 GOG65346:GOH65545 GYC65346:GYD65545 HHY65346:HHZ65545 HRU65346:HRV65545 IBQ65346:IBR65545 ILM65346:ILN65545 IVI65346:IVJ65545 JFE65346:JFF65545 JPA65346:JPB65545 JYW65346:JYX65545 KIS65346:KIT65545 KSO65346:KSP65545 LCK65346:LCL65545 LMG65346:LMH65545 LWC65346:LWD65545 MFY65346:MFZ65545 MPU65346:MPV65545 MZQ65346:MZR65545 NJM65346:NJN65545 NTI65346:NTJ65545 ODE65346:ODF65545 ONA65346:ONB65545 OWW65346:OWX65545 PGS65346:PGT65545 PQO65346:PQP65545 QAK65346:QAL65545 QKG65346:QKH65545 QUC65346:QUD65545 RDY65346:RDZ65545 RNU65346:RNV65545 RXQ65346:RXR65545 SHM65346:SHN65545 SRI65346:SRJ65545 TBE65346:TBF65545 TLA65346:TLB65545 TUW65346:TUX65545 UES65346:UET65545 UOO65346:UOP65545 UYK65346:UYL65545 VIG65346:VIH65545 VSC65346:VSD65545 WBY65346:WBZ65545 WLU65346:WLV65545 WVQ65346:WVR65545 C130882:J131081 JE130882:JF131081 TA130882:TB131081 ACW130882:ACX131081 AMS130882:AMT131081 AWO130882:AWP131081 BGK130882:BGL131081 BQG130882:BQH131081 CAC130882:CAD131081 CJY130882:CJZ131081 CTU130882:CTV131081 DDQ130882:DDR131081 DNM130882:DNN131081 DXI130882:DXJ131081 EHE130882:EHF131081 ERA130882:ERB131081 FAW130882:FAX131081 FKS130882:FKT131081 FUO130882:FUP131081 GEK130882:GEL131081 GOG130882:GOH131081 GYC130882:GYD131081 HHY130882:HHZ131081 HRU130882:HRV131081 IBQ130882:IBR131081 ILM130882:ILN131081 IVI130882:IVJ131081 JFE130882:JFF131081 JPA130882:JPB131081 JYW130882:JYX131081 KIS130882:KIT131081 KSO130882:KSP131081 LCK130882:LCL131081 LMG130882:LMH131081 LWC130882:LWD131081 MFY130882:MFZ131081 MPU130882:MPV131081 MZQ130882:MZR131081 NJM130882:NJN131081 NTI130882:NTJ131081 ODE130882:ODF131081 ONA130882:ONB131081 OWW130882:OWX131081 PGS130882:PGT131081 PQO130882:PQP131081 QAK130882:QAL131081 QKG130882:QKH131081 QUC130882:QUD131081 RDY130882:RDZ131081 RNU130882:RNV131081 RXQ130882:RXR131081 SHM130882:SHN131081 SRI130882:SRJ131081 TBE130882:TBF131081 TLA130882:TLB131081 TUW130882:TUX131081 UES130882:UET131081 UOO130882:UOP131081 UYK130882:UYL131081 VIG130882:VIH131081 VSC130882:VSD131081 WBY130882:WBZ131081 WLU130882:WLV131081 WVQ130882:WVR131081 C196418:J196617 JE196418:JF196617 TA196418:TB196617 ACW196418:ACX196617 AMS196418:AMT196617 AWO196418:AWP196617 BGK196418:BGL196617 BQG196418:BQH196617 CAC196418:CAD196617 CJY196418:CJZ196617 CTU196418:CTV196617 DDQ196418:DDR196617 DNM196418:DNN196617 DXI196418:DXJ196617 EHE196418:EHF196617 ERA196418:ERB196617 FAW196418:FAX196617 FKS196418:FKT196617 FUO196418:FUP196617 GEK196418:GEL196617 GOG196418:GOH196617 GYC196418:GYD196617 HHY196418:HHZ196617 HRU196418:HRV196617 IBQ196418:IBR196617 ILM196418:ILN196617 IVI196418:IVJ196617 JFE196418:JFF196617 JPA196418:JPB196617 JYW196418:JYX196617 KIS196418:KIT196617 KSO196418:KSP196617 LCK196418:LCL196617 LMG196418:LMH196617 LWC196418:LWD196617 MFY196418:MFZ196617 MPU196418:MPV196617 MZQ196418:MZR196617 NJM196418:NJN196617 NTI196418:NTJ196617 ODE196418:ODF196617 ONA196418:ONB196617 OWW196418:OWX196617 PGS196418:PGT196617 PQO196418:PQP196617 QAK196418:QAL196617 QKG196418:QKH196617 QUC196418:QUD196617 RDY196418:RDZ196617 RNU196418:RNV196617 RXQ196418:RXR196617 SHM196418:SHN196617 SRI196418:SRJ196617 TBE196418:TBF196617 TLA196418:TLB196617 TUW196418:TUX196617 UES196418:UET196617 UOO196418:UOP196617 UYK196418:UYL196617 VIG196418:VIH196617 VSC196418:VSD196617 WBY196418:WBZ196617 WLU196418:WLV196617 WVQ196418:WVR196617 C261954:J262153 JE261954:JF262153 TA261954:TB262153 ACW261954:ACX262153 AMS261954:AMT262153 AWO261954:AWP262153 BGK261954:BGL262153 BQG261954:BQH262153 CAC261954:CAD262153 CJY261954:CJZ262153 CTU261954:CTV262153 DDQ261954:DDR262153 DNM261954:DNN262153 DXI261954:DXJ262153 EHE261954:EHF262153 ERA261954:ERB262153 FAW261954:FAX262153 FKS261954:FKT262153 FUO261954:FUP262153 GEK261954:GEL262153 GOG261954:GOH262153 GYC261954:GYD262153 HHY261954:HHZ262153 HRU261954:HRV262153 IBQ261954:IBR262153 ILM261954:ILN262153 IVI261954:IVJ262153 JFE261954:JFF262153 JPA261954:JPB262153 JYW261954:JYX262153 KIS261954:KIT262153 KSO261954:KSP262153 LCK261954:LCL262153 LMG261954:LMH262153 LWC261954:LWD262153 MFY261954:MFZ262153 MPU261954:MPV262153 MZQ261954:MZR262153 NJM261954:NJN262153 NTI261954:NTJ262153 ODE261954:ODF262153 ONA261954:ONB262153 OWW261954:OWX262153 PGS261954:PGT262153 PQO261954:PQP262153 QAK261954:QAL262153 QKG261954:QKH262153 QUC261954:QUD262153 RDY261954:RDZ262153 RNU261954:RNV262153 RXQ261954:RXR262153 SHM261954:SHN262153 SRI261954:SRJ262153 TBE261954:TBF262153 TLA261954:TLB262153 TUW261954:TUX262153 UES261954:UET262153 UOO261954:UOP262153 UYK261954:UYL262153 VIG261954:VIH262153 VSC261954:VSD262153 WBY261954:WBZ262153 WLU261954:WLV262153 WVQ261954:WVR262153 C327490:J327689 JE327490:JF327689 TA327490:TB327689 ACW327490:ACX327689 AMS327490:AMT327689 AWO327490:AWP327689 BGK327490:BGL327689 BQG327490:BQH327689 CAC327490:CAD327689 CJY327490:CJZ327689 CTU327490:CTV327689 DDQ327490:DDR327689 DNM327490:DNN327689 DXI327490:DXJ327689 EHE327490:EHF327689 ERA327490:ERB327689 FAW327490:FAX327689 FKS327490:FKT327689 FUO327490:FUP327689 GEK327490:GEL327689 GOG327490:GOH327689 GYC327490:GYD327689 HHY327490:HHZ327689 HRU327490:HRV327689 IBQ327490:IBR327689 ILM327490:ILN327689 IVI327490:IVJ327689 JFE327490:JFF327689 JPA327490:JPB327689 JYW327490:JYX327689 KIS327490:KIT327689 KSO327490:KSP327689 LCK327490:LCL327689 LMG327490:LMH327689 LWC327490:LWD327689 MFY327490:MFZ327689 MPU327490:MPV327689 MZQ327490:MZR327689 NJM327490:NJN327689 NTI327490:NTJ327689 ODE327490:ODF327689 ONA327490:ONB327689 OWW327490:OWX327689 PGS327490:PGT327689 PQO327490:PQP327689 QAK327490:QAL327689 QKG327490:QKH327689 QUC327490:QUD327689 RDY327490:RDZ327689 RNU327490:RNV327689 RXQ327490:RXR327689 SHM327490:SHN327689 SRI327490:SRJ327689 TBE327490:TBF327689 TLA327490:TLB327689 TUW327490:TUX327689 UES327490:UET327689 UOO327490:UOP327689 UYK327490:UYL327689 VIG327490:VIH327689 VSC327490:VSD327689 WBY327490:WBZ327689 WLU327490:WLV327689 WVQ327490:WVR327689 C393026:J393225 JE393026:JF393225 TA393026:TB393225 ACW393026:ACX393225 AMS393026:AMT393225 AWO393026:AWP393225 BGK393026:BGL393225 BQG393026:BQH393225 CAC393026:CAD393225 CJY393026:CJZ393225 CTU393026:CTV393225 DDQ393026:DDR393225 DNM393026:DNN393225 DXI393026:DXJ393225 EHE393026:EHF393225 ERA393026:ERB393225 FAW393026:FAX393225 FKS393026:FKT393225 FUO393026:FUP393225 GEK393026:GEL393225 GOG393026:GOH393225 GYC393026:GYD393225 HHY393026:HHZ393225 HRU393026:HRV393225 IBQ393026:IBR393225 ILM393026:ILN393225 IVI393026:IVJ393225 JFE393026:JFF393225 JPA393026:JPB393225 JYW393026:JYX393225 KIS393026:KIT393225 KSO393026:KSP393225 LCK393026:LCL393225 LMG393026:LMH393225 LWC393026:LWD393225 MFY393026:MFZ393225 MPU393026:MPV393225 MZQ393026:MZR393225 NJM393026:NJN393225 NTI393026:NTJ393225 ODE393026:ODF393225 ONA393026:ONB393225 OWW393026:OWX393225 PGS393026:PGT393225 PQO393026:PQP393225 QAK393026:QAL393225 QKG393026:QKH393225 QUC393026:QUD393225 RDY393026:RDZ393225 RNU393026:RNV393225 RXQ393026:RXR393225 SHM393026:SHN393225 SRI393026:SRJ393225 TBE393026:TBF393225 TLA393026:TLB393225 TUW393026:TUX393225 UES393026:UET393225 UOO393026:UOP393225 UYK393026:UYL393225 VIG393026:VIH393225 VSC393026:VSD393225 WBY393026:WBZ393225 WLU393026:WLV393225 WVQ393026:WVR393225 C458562:J458761 JE458562:JF458761 TA458562:TB458761 ACW458562:ACX458761 AMS458562:AMT458761 AWO458562:AWP458761 BGK458562:BGL458761 BQG458562:BQH458761 CAC458562:CAD458761 CJY458562:CJZ458761 CTU458562:CTV458761 DDQ458562:DDR458761 DNM458562:DNN458761 DXI458562:DXJ458761 EHE458562:EHF458761 ERA458562:ERB458761 FAW458562:FAX458761 FKS458562:FKT458761 FUO458562:FUP458761 GEK458562:GEL458761 GOG458562:GOH458761 GYC458562:GYD458761 HHY458562:HHZ458761 HRU458562:HRV458761 IBQ458562:IBR458761 ILM458562:ILN458761 IVI458562:IVJ458761 JFE458562:JFF458761 JPA458562:JPB458761 JYW458562:JYX458761 KIS458562:KIT458761 KSO458562:KSP458761 LCK458562:LCL458761 LMG458562:LMH458761 LWC458562:LWD458761 MFY458562:MFZ458761 MPU458562:MPV458761 MZQ458562:MZR458761 NJM458562:NJN458761 NTI458562:NTJ458761 ODE458562:ODF458761 ONA458562:ONB458761 OWW458562:OWX458761 PGS458562:PGT458761 PQO458562:PQP458761 QAK458562:QAL458761 QKG458562:QKH458761 QUC458562:QUD458761 RDY458562:RDZ458761 RNU458562:RNV458761 RXQ458562:RXR458761 SHM458562:SHN458761 SRI458562:SRJ458761 TBE458562:TBF458761 TLA458562:TLB458761 TUW458562:TUX458761 UES458562:UET458761 UOO458562:UOP458761 UYK458562:UYL458761 VIG458562:VIH458761 VSC458562:VSD458761 WBY458562:WBZ458761 WLU458562:WLV458761 WVQ458562:WVR458761 C524098:J524297 JE524098:JF524297 TA524098:TB524297 ACW524098:ACX524297 AMS524098:AMT524297 AWO524098:AWP524297 BGK524098:BGL524297 BQG524098:BQH524297 CAC524098:CAD524297 CJY524098:CJZ524297 CTU524098:CTV524297 DDQ524098:DDR524297 DNM524098:DNN524297 DXI524098:DXJ524297 EHE524098:EHF524297 ERA524098:ERB524297 FAW524098:FAX524297 FKS524098:FKT524297 FUO524098:FUP524297 GEK524098:GEL524297 GOG524098:GOH524297 GYC524098:GYD524297 HHY524098:HHZ524297 HRU524098:HRV524297 IBQ524098:IBR524297 ILM524098:ILN524297 IVI524098:IVJ524297 JFE524098:JFF524297 JPA524098:JPB524297 JYW524098:JYX524297 KIS524098:KIT524297 KSO524098:KSP524297 LCK524098:LCL524297 LMG524098:LMH524297 LWC524098:LWD524297 MFY524098:MFZ524297 MPU524098:MPV524297 MZQ524098:MZR524297 NJM524098:NJN524297 NTI524098:NTJ524297 ODE524098:ODF524297 ONA524098:ONB524297 OWW524098:OWX524297 PGS524098:PGT524297 PQO524098:PQP524297 QAK524098:QAL524297 QKG524098:QKH524297 QUC524098:QUD524297 RDY524098:RDZ524297 RNU524098:RNV524297 RXQ524098:RXR524297 SHM524098:SHN524297 SRI524098:SRJ524297 TBE524098:TBF524297 TLA524098:TLB524297 TUW524098:TUX524297 UES524098:UET524297 UOO524098:UOP524297 UYK524098:UYL524297 VIG524098:VIH524297 VSC524098:VSD524297 WBY524098:WBZ524297 WLU524098:WLV524297 WVQ524098:WVR524297 C589634:J589833 JE589634:JF589833 TA589634:TB589833 ACW589634:ACX589833 AMS589634:AMT589833 AWO589634:AWP589833 BGK589634:BGL589833 BQG589634:BQH589833 CAC589634:CAD589833 CJY589634:CJZ589833 CTU589634:CTV589833 DDQ589634:DDR589833 DNM589634:DNN589833 DXI589634:DXJ589833 EHE589634:EHF589833 ERA589634:ERB589833 FAW589634:FAX589833 FKS589634:FKT589833 FUO589634:FUP589833 GEK589634:GEL589833 GOG589634:GOH589833 GYC589634:GYD589833 HHY589634:HHZ589833 HRU589634:HRV589833 IBQ589634:IBR589833 ILM589634:ILN589833 IVI589634:IVJ589833 JFE589634:JFF589833 JPA589634:JPB589833 JYW589634:JYX589833 KIS589634:KIT589833 KSO589634:KSP589833 LCK589634:LCL589833 LMG589634:LMH589833 LWC589634:LWD589833 MFY589634:MFZ589833 MPU589634:MPV589833 MZQ589634:MZR589833 NJM589634:NJN589833 NTI589634:NTJ589833 ODE589634:ODF589833 ONA589634:ONB589833 OWW589634:OWX589833 PGS589634:PGT589833 PQO589634:PQP589833 QAK589634:QAL589833 QKG589634:QKH589833 QUC589634:QUD589833 RDY589634:RDZ589833 RNU589634:RNV589833 RXQ589634:RXR589833 SHM589634:SHN589833 SRI589634:SRJ589833 TBE589634:TBF589833 TLA589634:TLB589833 TUW589634:TUX589833 UES589634:UET589833 UOO589634:UOP589833 UYK589634:UYL589833 VIG589634:VIH589833 VSC589634:VSD589833 WBY589634:WBZ589833 WLU589634:WLV589833 WVQ589634:WVR589833 C655170:J655369 JE655170:JF655369 TA655170:TB655369 ACW655170:ACX655369 AMS655170:AMT655369 AWO655170:AWP655369 BGK655170:BGL655369 BQG655170:BQH655369 CAC655170:CAD655369 CJY655170:CJZ655369 CTU655170:CTV655369 DDQ655170:DDR655369 DNM655170:DNN655369 DXI655170:DXJ655369 EHE655170:EHF655369 ERA655170:ERB655369 FAW655170:FAX655369 FKS655170:FKT655369 FUO655170:FUP655369 GEK655170:GEL655369 GOG655170:GOH655369 GYC655170:GYD655369 HHY655170:HHZ655369 HRU655170:HRV655369 IBQ655170:IBR655369 ILM655170:ILN655369 IVI655170:IVJ655369 JFE655170:JFF655369 JPA655170:JPB655369 JYW655170:JYX655369 KIS655170:KIT655369 KSO655170:KSP655369 LCK655170:LCL655369 LMG655170:LMH655369 LWC655170:LWD655369 MFY655170:MFZ655369 MPU655170:MPV655369 MZQ655170:MZR655369 NJM655170:NJN655369 NTI655170:NTJ655369 ODE655170:ODF655369 ONA655170:ONB655369 OWW655170:OWX655369 PGS655170:PGT655369 PQO655170:PQP655369 QAK655170:QAL655369 QKG655170:QKH655369 QUC655170:QUD655369 RDY655170:RDZ655369 RNU655170:RNV655369 RXQ655170:RXR655369 SHM655170:SHN655369 SRI655170:SRJ655369 TBE655170:TBF655369 TLA655170:TLB655369 TUW655170:TUX655369 UES655170:UET655369 UOO655170:UOP655369 UYK655170:UYL655369 VIG655170:VIH655369 VSC655170:VSD655369 WBY655170:WBZ655369 WLU655170:WLV655369 WVQ655170:WVR655369 C720706:J720905 JE720706:JF720905 TA720706:TB720905 ACW720706:ACX720905 AMS720706:AMT720905 AWO720706:AWP720905 BGK720706:BGL720905 BQG720706:BQH720905 CAC720706:CAD720905 CJY720706:CJZ720905 CTU720706:CTV720905 DDQ720706:DDR720905 DNM720706:DNN720905 DXI720706:DXJ720905 EHE720706:EHF720905 ERA720706:ERB720905 FAW720706:FAX720905 FKS720706:FKT720905 FUO720706:FUP720905 GEK720706:GEL720905 GOG720706:GOH720905 GYC720706:GYD720905 HHY720706:HHZ720905 HRU720706:HRV720905 IBQ720706:IBR720905 ILM720706:ILN720905 IVI720706:IVJ720905 JFE720706:JFF720905 JPA720706:JPB720905 JYW720706:JYX720905 KIS720706:KIT720905 KSO720706:KSP720905 LCK720706:LCL720905 LMG720706:LMH720905 LWC720706:LWD720905 MFY720706:MFZ720905 MPU720706:MPV720905 MZQ720706:MZR720905 NJM720706:NJN720905 NTI720706:NTJ720905 ODE720706:ODF720905 ONA720706:ONB720905 OWW720706:OWX720905 PGS720706:PGT720905 PQO720706:PQP720905 QAK720706:QAL720905 QKG720706:QKH720905 QUC720706:QUD720905 RDY720706:RDZ720905 RNU720706:RNV720905 RXQ720706:RXR720905 SHM720706:SHN720905 SRI720706:SRJ720905 TBE720706:TBF720905 TLA720706:TLB720905 TUW720706:TUX720905 UES720706:UET720905 UOO720706:UOP720905 UYK720706:UYL720905 VIG720706:VIH720905 VSC720706:VSD720905 WBY720706:WBZ720905 WLU720706:WLV720905 WVQ720706:WVR720905 C786242:J786441 JE786242:JF786441 TA786242:TB786441 ACW786242:ACX786441 AMS786242:AMT786441 AWO786242:AWP786441 BGK786242:BGL786441 BQG786242:BQH786441 CAC786242:CAD786441 CJY786242:CJZ786441 CTU786242:CTV786441 DDQ786242:DDR786441 DNM786242:DNN786441 DXI786242:DXJ786441 EHE786242:EHF786441 ERA786242:ERB786441 FAW786242:FAX786441 FKS786242:FKT786441 FUO786242:FUP786441 GEK786242:GEL786441 GOG786242:GOH786441 GYC786242:GYD786441 HHY786242:HHZ786441 HRU786242:HRV786441 IBQ786242:IBR786441 ILM786242:ILN786441 IVI786242:IVJ786441 JFE786242:JFF786441 JPA786242:JPB786441 JYW786242:JYX786441 KIS786242:KIT786441 KSO786242:KSP786441 LCK786242:LCL786441 LMG786242:LMH786441 LWC786242:LWD786441 MFY786242:MFZ786441 MPU786242:MPV786441 MZQ786242:MZR786441 NJM786242:NJN786441 NTI786242:NTJ786441 ODE786242:ODF786441 ONA786242:ONB786441 OWW786242:OWX786441 PGS786242:PGT786441 PQO786242:PQP786441 QAK786242:QAL786441 QKG786242:QKH786441 QUC786242:QUD786441 RDY786242:RDZ786441 RNU786242:RNV786441 RXQ786242:RXR786441 SHM786242:SHN786441 SRI786242:SRJ786441 TBE786242:TBF786441 TLA786242:TLB786441 TUW786242:TUX786441 UES786242:UET786441 UOO786242:UOP786441 UYK786242:UYL786441 VIG786242:VIH786441 VSC786242:VSD786441 WBY786242:WBZ786441 WLU786242:WLV786441 WVQ786242:WVR786441 C851778:J851977 JE851778:JF851977 TA851778:TB851977 ACW851778:ACX851977 AMS851778:AMT851977 AWO851778:AWP851977 BGK851778:BGL851977 BQG851778:BQH851977 CAC851778:CAD851977 CJY851778:CJZ851977 CTU851778:CTV851977 DDQ851778:DDR851977 DNM851778:DNN851977 DXI851778:DXJ851977 EHE851778:EHF851977 ERA851778:ERB851977 FAW851778:FAX851977 FKS851778:FKT851977 FUO851778:FUP851977 GEK851778:GEL851977 GOG851778:GOH851977 GYC851778:GYD851977 HHY851778:HHZ851977 HRU851778:HRV851977 IBQ851778:IBR851977 ILM851778:ILN851977 IVI851778:IVJ851977 JFE851778:JFF851977 JPA851778:JPB851977 JYW851778:JYX851977 KIS851778:KIT851977 KSO851778:KSP851977 LCK851778:LCL851977 LMG851778:LMH851977 LWC851778:LWD851977 MFY851778:MFZ851977 MPU851778:MPV851977 MZQ851778:MZR851977 NJM851778:NJN851977 NTI851778:NTJ851977 ODE851778:ODF851977 ONA851778:ONB851977 OWW851778:OWX851977 PGS851778:PGT851977 PQO851778:PQP851977 QAK851778:QAL851977 QKG851778:QKH851977 QUC851778:QUD851977 RDY851778:RDZ851977 RNU851778:RNV851977 RXQ851778:RXR851977 SHM851778:SHN851977 SRI851778:SRJ851977 TBE851778:TBF851977 TLA851778:TLB851977 TUW851778:TUX851977 UES851778:UET851977 UOO851778:UOP851977 UYK851778:UYL851977 VIG851778:VIH851977 VSC851778:VSD851977 WBY851778:WBZ851977 WLU851778:WLV851977 WVQ851778:WVR851977 C917314:J917513 JE917314:JF917513 TA917314:TB917513 ACW917314:ACX917513 AMS917314:AMT917513 AWO917314:AWP917513 BGK917314:BGL917513 BQG917314:BQH917513 CAC917314:CAD917513 CJY917314:CJZ917513 CTU917314:CTV917513 DDQ917314:DDR917513 DNM917314:DNN917513 DXI917314:DXJ917513 EHE917314:EHF917513 ERA917314:ERB917513 FAW917314:FAX917513 FKS917314:FKT917513 FUO917314:FUP917513 GEK917314:GEL917513 GOG917314:GOH917513 GYC917314:GYD917513 HHY917314:HHZ917513 HRU917314:HRV917513 IBQ917314:IBR917513 ILM917314:ILN917513 IVI917314:IVJ917513 JFE917314:JFF917513 JPA917314:JPB917513 JYW917314:JYX917513 KIS917314:KIT917513 KSO917314:KSP917513 LCK917314:LCL917513 LMG917314:LMH917513 LWC917314:LWD917513 MFY917314:MFZ917513 MPU917314:MPV917513 MZQ917314:MZR917513 NJM917314:NJN917513 NTI917314:NTJ917513 ODE917314:ODF917513 ONA917314:ONB917513 OWW917314:OWX917513 PGS917314:PGT917513 PQO917314:PQP917513 QAK917314:QAL917513 QKG917314:QKH917513 QUC917314:QUD917513 RDY917314:RDZ917513 RNU917314:RNV917513 RXQ917314:RXR917513 SHM917314:SHN917513 SRI917314:SRJ917513 TBE917314:TBF917513 TLA917314:TLB917513 TUW917314:TUX917513 UES917314:UET917513 UOO917314:UOP917513 UYK917314:UYL917513 VIG917314:VIH917513 VSC917314:VSD917513 WBY917314:WBZ917513 WLU917314:WLV917513 WVQ917314:WVR917513 C982850:J983049 JE982850:JF983049 TA982850:TB983049 ACW982850:ACX983049 AMS982850:AMT983049 AWO982850:AWP983049 BGK982850:BGL983049 BQG982850:BQH983049 CAC982850:CAD983049 CJY982850:CJZ983049 CTU982850:CTV983049 DDQ982850:DDR983049 DNM982850:DNN983049 DXI982850:DXJ983049 EHE982850:EHF983049 ERA982850:ERB983049 FAW982850:FAX983049 FKS982850:FKT983049 FUO982850:FUP983049 GEK982850:GEL983049 GOG982850:GOH983049 GYC982850:GYD983049 HHY982850:HHZ983049 HRU982850:HRV983049 IBQ982850:IBR983049 ILM982850:ILN983049 IVI982850:IVJ983049 JFE982850:JFF983049 JPA982850:JPB983049 JYW982850:JYX983049 KIS982850:KIT983049 KSO982850:KSP983049 LCK982850:LCL983049 LMG982850:LMH983049 LWC982850:LWD983049 MFY982850:MFZ983049 MPU982850:MPV983049 MZQ982850:MZR983049 NJM982850:NJN983049 NTI982850:NTJ983049 ODE982850:ODF983049 ONA982850:ONB983049 OWW982850:OWX983049 PGS982850:PGT983049 PQO982850:PQP983049 QAK982850:QAL983049 QKG982850:QKH983049 QUC982850:QUD983049 RDY982850:RDZ983049 RNU982850:RNV983049 RXQ982850:RXR983049 SHM982850:SHN983049 SRI982850:SRJ983049 TBE982850:TBF983049 TLA982850:TLB983049 TUW982850:TUX983049 UES982850:UET983049 UOO982850:UOP983049 UYK982850:UYL983049 VIG982850:VIH983049 VSC982850:VSD983049 WBY982850:WBZ983049 WLU982850:WLV983049 C10:J209"/>
  </dataValidations>
  <pageMargins left="0.56000000000000005" right="0.45" top="0.75" bottom="0.75" header="0.3" footer="0.3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5" t="s">
        <v>981</v>
      </c>
      <c r="C1" s="264" t="str">
        <f ca="1">RIGHT(CELL("filename",C1),LEN(CELL("filename",C1))-FIND("]",CELL("filename",C1)))</f>
        <v>鳥取</v>
      </c>
      <c r="D1" s="265"/>
      <c r="E1" s="266"/>
      <c r="F1" s="2"/>
      <c r="G1" s="264" t="s">
        <v>3</v>
      </c>
      <c r="H1" s="265"/>
      <c r="I1" s="266"/>
      <c r="J1" s="220" t="str">
        <f ca="1">IFERROR(VLOOKUP(C1,Sheet2!$A$1:$B$47,2,FALSE),"")</f>
        <v>冨林　紀之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5" t="s">
        <v>5</v>
      </c>
      <c r="C3" s="267">
        <f>COUNTIF($I$10:$I$209,"&gt;0")</f>
        <v>0</v>
      </c>
      <c r="D3" s="268"/>
      <c r="E3" s="269"/>
      <c r="F3" s="2"/>
      <c r="G3" s="264" t="s">
        <v>1</v>
      </c>
      <c r="H3" s="265"/>
      <c r="I3" s="266"/>
      <c r="J3" s="130">
        <f>SUM(C$10:C$209)</f>
        <v>0</v>
      </c>
      <c r="K3" s="142">
        <f t="shared" ref="K3:L3" si="0">SUM(D$10:D$209)</f>
        <v>0</v>
      </c>
      <c r="L3" s="142">
        <f t="shared" si="0"/>
        <v>0</v>
      </c>
      <c r="M3" s="143">
        <f>SUM(J3:L3)</f>
        <v>0</v>
      </c>
      <c r="O3" s="55" t="s">
        <v>6</v>
      </c>
      <c r="P3" s="57">
        <f>COUNT(I$10:I$209)</f>
        <v>0</v>
      </c>
      <c r="Q3" s="56" t="s">
        <v>7</v>
      </c>
    </row>
    <row r="4" spans="1:21" s="1" customFormat="1" x14ac:dyDescent="0.25">
      <c r="B4" s="55" t="s">
        <v>8</v>
      </c>
      <c r="C4" s="267">
        <f>COUNTIF($J$10:$J$209,"&gt;0")</f>
        <v>0</v>
      </c>
      <c r="D4" s="268"/>
      <c r="E4" s="269"/>
      <c r="F4" s="2"/>
      <c r="G4" s="264" t="s">
        <v>2</v>
      </c>
      <c r="H4" s="265"/>
      <c r="I4" s="266"/>
      <c r="J4" s="130">
        <f>SUM(F$10:F$209)</f>
        <v>0</v>
      </c>
      <c r="K4" s="142">
        <f t="shared" ref="K4:L4" si="1">SUM(G$10:G$209)</f>
        <v>0</v>
      </c>
      <c r="L4" s="142">
        <f t="shared" si="1"/>
        <v>0</v>
      </c>
      <c r="M4" s="143">
        <f t="shared" ref="M4" si="2">SUM(J4:L4)</f>
        <v>0</v>
      </c>
      <c r="O4" s="55" t="s">
        <v>9</v>
      </c>
      <c r="P4" s="57">
        <f>COUNT(J$10:J$209)</f>
        <v>0</v>
      </c>
      <c r="Q4" s="56" t="s">
        <v>7</v>
      </c>
    </row>
    <row r="5" spans="1:21" s="1" customFormat="1" x14ac:dyDescent="0.25">
      <c r="B5" s="55" t="s">
        <v>10</v>
      </c>
      <c r="C5" s="267">
        <f>COUNTA($B$10:$B$209)-SUM($K$10:$K$209)</f>
        <v>0</v>
      </c>
      <c r="D5" s="268"/>
      <c r="E5" s="269"/>
      <c r="F5" s="2"/>
      <c r="G5" s="264" t="s">
        <v>4</v>
      </c>
      <c r="H5" s="265"/>
      <c r="I5" s="266"/>
      <c r="J5" s="130">
        <f>SUM(J$3:J$4)</f>
        <v>0</v>
      </c>
      <c r="K5" s="142">
        <f t="shared" ref="K5:L5" si="3">SUM(K$3:K$4)</f>
        <v>0</v>
      </c>
      <c r="L5" s="142">
        <f t="shared" si="3"/>
        <v>0</v>
      </c>
      <c r="M5" s="143">
        <f>SUM(J5:L5)</f>
        <v>0</v>
      </c>
      <c r="O5" s="55" t="s">
        <v>11</v>
      </c>
      <c r="P5" s="57">
        <f>COUNTA(B$10:B$209)</f>
        <v>18</v>
      </c>
      <c r="Q5" s="56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3323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2886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2887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2888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2889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2890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2891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2892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2893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2894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2895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2896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2897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2898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2899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2900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2901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2902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2903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/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/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84" priority="9">
      <formula>LEN(TRIM(J1))=0</formula>
    </cfRule>
  </conditionalFormatting>
  <conditionalFormatting sqref="C10:J209">
    <cfRule type="expression" dxfId="83" priority="2">
      <formula>IF($B10&lt;&gt;"",IF(C10="",TRUE,FALSE))</formula>
    </cfRule>
  </conditionalFormatting>
  <conditionalFormatting sqref="H10:I209">
    <cfRule type="expression" dxfId="82" priority="1">
      <formula>IF(B10&lt;&gt;"",IF(H10="",TRUE,FALSE))</formula>
    </cfRule>
  </conditionalFormatting>
  <conditionalFormatting sqref="A10:J209">
    <cfRule type="expression" dxfId="81" priority="3">
      <formula>IF($A10="",FALSE,IF(MOD(ROW(),2)&lt;&gt;0,FALSE,TRUE))</formula>
    </cfRule>
  </conditionalFormatting>
  <conditionalFormatting sqref="J10:J209">
    <cfRule type="expression" dxfId="80" priority="4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5" t="s">
        <v>981</v>
      </c>
      <c r="C1" s="264" t="str">
        <f ca="1">RIGHT(CELL("filename",C1),LEN(CELL("filename",C1))-FIND("]",CELL("filename",C1)))</f>
        <v>島根</v>
      </c>
      <c r="D1" s="265"/>
      <c r="E1" s="266"/>
      <c r="F1" s="2"/>
      <c r="G1" s="264" t="s">
        <v>3</v>
      </c>
      <c r="H1" s="265"/>
      <c r="I1" s="266"/>
      <c r="J1" s="220" t="str">
        <f ca="1">IFERROR(VLOOKUP(C1,Sheet2!$A$1:$B$47,2,FALSE),"")</f>
        <v>中田　広貴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5" t="s">
        <v>5</v>
      </c>
      <c r="C3" s="267">
        <f>COUNTIF($I$10:$I$209,"&gt;0")</f>
        <v>0</v>
      </c>
      <c r="D3" s="268"/>
      <c r="E3" s="269"/>
      <c r="F3" s="2"/>
      <c r="G3" s="264" t="s">
        <v>1</v>
      </c>
      <c r="H3" s="265"/>
      <c r="I3" s="266"/>
      <c r="J3" s="130">
        <f>SUM(C$10:C$209)</f>
        <v>0</v>
      </c>
      <c r="K3" s="142">
        <f t="shared" ref="K3:L3" si="0">SUM(D$10:D$209)</f>
        <v>0</v>
      </c>
      <c r="L3" s="142">
        <f t="shared" si="0"/>
        <v>0</v>
      </c>
      <c r="M3" s="143">
        <f>SUM(J3:L3)</f>
        <v>0</v>
      </c>
      <c r="O3" s="55" t="s">
        <v>6</v>
      </c>
      <c r="P3" s="57">
        <f>COUNT(I$10:I$209)</f>
        <v>0</v>
      </c>
      <c r="Q3" s="56" t="s">
        <v>7</v>
      </c>
    </row>
    <row r="4" spans="1:21" s="1" customFormat="1" x14ac:dyDescent="0.25">
      <c r="B4" s="55" t="s">
        <v>8</v>
      </c>
      <c r="C4" s="267">
        <f>COUNTIF($J$10:$J$209,"&gt;0")</f>
        <v>0</v>
      </c>
      <c r="D4" s="268"/>
      <c r="E4" s="269"/>
      <c r="F4" s="2"/>
      <c r="G4" s="264" t="s">
        <v>2</v>
      </c>
      <c r="H4" s="265"/>
      <c r="I4" s="266"/>
      <c r="J4" s="130">
        <f>SUM(F$10:F$209)</f>
        <v>0</v>
      </c>
      <c r="K4" s="142">
        <f t="shared" ref="K4:L4" si="1">SUM(G$10:G$209)</f>
        <v>0</v>
      </c>
      <c r="L4" s="142">
        <f t="shared" si="1"/>
        <v>0</v>
      </c>
      <c r="M4" s="143">
        <f t="shared" ref="M4" si="2">SUM(J4:L4)</f>
        <v>0</v>
      </c>
      <c r="O4" s="55" t="s">
        <v>9</v>
      </c>
      <c r="P4" s="57">
        <f>COUNT(J$10:J$209)</f>
        <v>0</v>
      </c>
      <c r="Q4" s="56" t="s">
        <v>7</v>
      </c>
    </row>
    <row r="5" spans="1:21" s="1" customFormat="1" x14ac:dyDescent="0.25">
      <c r="B5" s="55" t="s">
        <v>10</v>
      </c>
      <c r="C5" s="267">
        <f>COUNTA($B$10:$B$209)-SUM($K$10:$K$209)</f>
        <v>0</v>
      </c>
      <c r="D5" s="268"/>
      <c r="E5" s="269"/>
      <c r="F5" s="2"/>
      <c r="G5" s="264" t="s">
        <v>4</v>
      </c>
      <c r="H5" s="265"/>
      <c r="I5" s="266"/>
      <c r="J5" s="130">
        <f>SUM(J$3:J$4)</f>
        <v>0</v>
      </c>
      <c r="K5" s="142">
        <f t="shared" ref="K5:L5" si="3">SUM(K$3:K$4)</f>
        <v>0</v>
      </c>
      <c r="L5" s="142">
        <f t="shared" si="3"/>
        <v>0</v>
      </c>
      <c r="M5" s="143">
        <f>SUM(J5:L5)</f>
        <v>0</v>
      </c>
      <c r="O5" s="55" t="s">
        <v>11</v>
      </c>
      <c r="P5" s="57">
        <f>COUNTA(B$10:B$209)</f>
        <v>20</v>
      </c>
      <c r="Q5" s="56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3322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755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756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757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758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759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760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761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762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763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2904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600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764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765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766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767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768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769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770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771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772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79" priority="6">
      <formula>LEN(TRIM(J1))=0</formula>
    </cfRule>
  </conditionalFormatting>
  <conditionalFormatting sqref="C10:J209">
    <cfRule type="expression" dxfId="78" priority="2">
      <formula>IF($B10&lt;&gt;"",IF(C10="",TRUE,FALSE))</formula>
    </cfRule>
  </conditionalFormatting>
  <conditionalFormatting sqref="H10:I209">
    <cfRule type="expression" dxfId="77" priority="1">
      <formula>IF(B10&lt;&gt;"",IF(H10="",TRUE,FALSE))</formula>
    </cfRule>
  </conditionalFormatting>
  <conditionalFormatting sqref="A10:J209">
    <cfRule type="expression" dxfId="76" priority="3">
      <formula>IF($A10="",FALSE,IF(MOD(ROW(),2)&lt;&gt;0,FALSE,TRUE))</formula>
    </cfRule>
  </conditionalFormatting>
  <conditionalFormatting sqref="J10:J209">
    <cfRule type="expression" dxfId="75" priority="4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5" t="s">
        <v>981</v>
      </c>
      <c r="C1" s="264" t="str">
        <f ca="1">RIGHT(CELL("filename",C1),LEN(CELL("filename",C1))-FIND("]",CELL("filename",C1)))</f>
        <v>岡山</v>
      </c>
      <c r="D1" s="265"/>
      <c r="E1" s="266"/>
      <c r="F1" s="2"/>
      <c r="G1" s="264" t="s">
        <v>3</v>
      </c>
      <c r="H1" s="265"/>
      <c r="I1" s="266"/>
      <c r="J1" s="220" t="str">
        <f ca="1">IFERROR(VLOOKUP(C1,Sheet2!$A$1:$B$47,2,FALSE),"")</f>
        <v>中村　哲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5" t="s">
        <v>5</v>
      </c>
      <c r="C3" s="267">
        <f>COUNTIF($I$10:$I$209,"&gt;0")</f>
        <v>0</v>
      </c>
      <c r="D3" s="268"/>
      <c r="E3" s="269"/>
      <c r="F3" s="2"/>
      <c r="G3" s="264" t="s">
        <v>1</v>
      </c>
      <c r="H3" s="265"/>
      <c r="I3" s="266"/>
      <c r="J3" s="130">
        <f>SUM(C$10:C$209)</f>
        <v>0</v>
      </c>
      <c r="K3" s="142">
        <f t="shared" ref="K3:L3" si="0">SUM(D$10:D$209)</f>
        <v>0</v>
      </c>
      <c r="L3" s="142">
        <f t="shared" si="0"/>
        <v>0</v>
      </c>
      <c r="M3" s="143">
        <f>SUM(J3:L3)</f>
        <v>0</v>
      </c>
      <c r="O3" s="55" t="s">
        <v>6</v>
      </c>
      <c r="P3" s="57">
        <f>COUNT(I$10:I$209)</f>
        <v>0</v>
      </c>
      <c r="Q3" s="56" t="s">
        <v>7</v>
      </c>
    </row>
    <row r="4" spans="1:21" s="1" customFormat="1" x14ac:dyDescent="0.25">
      <c r="B4" s="55" t="s">
        <v>8</v>
      </c>
      <c r="C4" s="267">
        <f>COUNTIF($J$10:$J$209,"&gt;0")</f>
        <v>0</v>
      </c>
      <c r="D4" s="268"/>
      <c r="E4" s="269"/>
      <c r="F4" s="2"/>
      <c r="G4" s="264" t="s">
        <v>2</v>
      </c>
      <c r="H4" s="265"/>
      <c r="I4" s="266"/>
      <c r="J4" s="130">
        <f>SUM(F$10:F$209)</f>
        <v>0</v>
      </c>
      <c r="K4" s="142">
        <f t="shared" ref="K4:L4" si="1">SUM(G$10:G$209)</f>
        <v>0</v>
      </c>
      <c r="L4" s="142">
        <f t="shared" si="1"/>
        <v>0</v>
      </c>
      <c r="M4" s="143">
        <f t="shared" ref="M4" si="2">SUM(J4:L4)</f>
        <v>0</v>
      </c>
      <c r="O4" s="55" t="s">
        <v>9</v>
      </c>
      <c r="P4" s="57">
        <f>COUNT(J$10:J$209)</f>
        <v>0</v>
      </c>
      <c r="Q4" s="56" t="s">
        <v>7</v>
      </c>
    </row>
    <row r="5" spans="1:21" s="1" customFormat="1" x14ac:dyDescent="0.25">
      <c r="B5" s="55" t="s">
        <v>10</v>
      </c>
      <c r="C5" s="267">
        <f>COUNTA($B$10:$B$209)-SUM($K$10:$K$209)</f>
        <v>0</v>
      </c>
      <c r="D5" s="268"/>
      <c r="E5" s="269"/>
      <c r="F5" s="2"/>
      <c r="G5" s="264" t="s">
        <v>4</v>
      </c>
      <c r="H5" s="265"/>
      <c r="I5" s="266"/>
      <c r="J5" s="130">
        <f>SUM(J$3:J$4)</f>
        <v>0</v>
      </c>
      <c r="K5" s="142">
        <f t="shared" ref="K5:L5" si="3">SUM(K$3:K$4)</f>
        <v>0</v>
      </c>
      <c r="L5" s="142">
        <f t="shared" si="3"/>
        <v>0</v>
      </c>
      <c r="M5" s="143">
        <f>SUM(J5:L5)</f>
        <v>0</v>
      </c>
      <c r="O5" s="55" t="s">
        <v>11</v>
      </c>
      <c r="P5" s="57">
        <f>COUNTA(B$10:B$209)</f>
        <v>38</v>
      </c>
      <c r="Q5" s="56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2905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2906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2907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2908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2909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2910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2911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2912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2913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2914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2915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2916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2917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2918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2919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2920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2921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982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1253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1254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773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774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775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776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777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778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1255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779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983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1256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780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984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781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782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783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784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985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1257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74" priority="6">
      <formula>LEN(TRIM(J1))=0</formula>
    </cfRule>
  </conditionalFormatting>
  <conditionalFormatting sqref="C10:J209">
    <cfRule type="expression" dxfId="73" priority="2">
      <formula>IF($B10&lt;&gt;"",IF(C10="",TRUE,FALSE))</formula>
    </cfRule>
  </conditionalFormatting>
  <conditionalFormatting sqref="H10:I209">
    <cfRule type="expression" dxfId="72" priority="1">
      <formula>IF(B10&lt;&gt;"",IF(H10="",TRUE,FALSE))</formula>
    </cfRule>
  </conditionalFormatting>
  <conditionalFormatting sqref="A10:J209">
    <cfRule type="expression" dxfId="71" priority="3">
      <formula>IF($A10="",FALSE,IF(MOD(ROW(),2)&lt;&gt;0,FALSE,TRUE))</formula>
    </cfRule>
  </conditionalFormatting>
  <conditionalFormatting sqref="J10:J209">
    <cfRule type="expression" dxfId="70" priority="4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5" t="s">
        <v>981</v>
      </c>
      <c r="C1" s="264" t="str">
        <f ca="1">RIGHT(CELL("filename",C1),LEN(CELL("filename",C1))-FIND("]",CELL("filename",C1)))</f>
        <v>広島</v>
      </c>
      <c r="D1" s="265"/>
      <c r="E1" s="266"/>
      <c r="F1" s="2"/>
      <c r="G1" s="264" t="s">
        <v>3</v>
      </c>
      <c r="H1" s="265"/>
      <c r="I1" s="266"/>
      <c r="J1" s="220" t="str">
        <f ca="1">IFERROR(VLOOKUP(C1,Sheet2!$A$1:$B$47,2,FALSE),"")</f>
        <v>宇都宮　崇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5" t="s">
        <v>5</v>
      </c>
      <c r="C3" s="267">
        <f>COUNTIF($I$10:$I$209,"&gt;0")</f>
        <v>0</v>
      </c>
      <c r="D3" s="268"/>
      <c r="E3" s="269"/>
      <c r="F3" s="2"/>
      <c r="G3" s="264" t="s">
        <v>1</v>
      </c>
      <c r="H3" s="265"/>
      <c r="I3" s="266"/>
      <c r="J3" s="130">
        <f>SUM(C$10:C$209)</f>
        <v>0</v>
      </c>
      <c r="K3" s="142">
        <f t="shared" ref="K3:L3" si="0">SUM(D$10:D$209)</f>
        <v>0</v>
      </c>
      <c r="L3" s="142">
        <f t="shared" si="0"/>
        <v>0</v>
      </c>
      <c r="M3" s="143">
        <f>SUM(J3:L3)</f>
        <v>0</v>
      </c>
      <c r="O3" s="55" t="s">
        <v>6</v>
      </c>
      <c r="P3" s="57">
        <f>COUNT(I$10:I$209)</f>
        <v>0</v>
      </c>
      <c r="Q3" s="56" t="s">
        <v>7</v>
      </c>
    </row>
    <row r="4" spans="1:21" s="1" customFormat="1" x14ac:dyDescent="0.25">
      <c r="B4" s="55" t="s">
        <v>8</v>
      </c>
      <c r="C4" s="267">
        <f>COUNTIF($J$10:$J$209,"&gt;0")</f>
        <v>0</v>
      </c>
      <c r="D4" s="268"/>
      <c r="E4" s="269"/>
      <c r="F4" s="2"/>
      <c r="G4" s="264" t="s">
        <v>2</v>
      </c>
      <c r="H4" s="265"/>
      <c r="I4" s="266"/>
      <c r="J4" s="130">
        <f>SUM(F$10:F$209)</f>
        <v>0</v>
      </c>
      <c r="K4" s="142">
        <f t="shared" ref="K4:L4" si="1">SUM(G$10:G$209)</f>
        <v>0</v>
      </c>
      <c r="L4" s="142">
        <f t="shared" si="1"/>
        <v>0</v>
      </c>
      <c r="M4" s="143">
        <f t="shared" ref="M4" si="2">SUM(J4:L4)</f>
        <v>0</v>
      </c>
      <c r="O4" s="55" t="s">
        <v>9</v>
      </c>
      <c r="P4" s="57">
        <f>COUNT(J$10:J$209)</f>
        <v>0</v>
      </c>
      <c r="Q4" s="56" t="s">
        <v>7</v>
      </c>
    </row>
    <row r="5" spans="1:21" s="1" customFormat="1" x14ac:dyDescent="0.25">
      <c r="B5" s="55" t="s">
        <v>10</v>
      </c>
      <c r="C5" s="267">
        <f>COUNTA($B$10:$B$209)-SUM($K$10:$K$209)</f>
        <v>0</v>
      </c>
      <c r="D5" s="268"/>
      <c r="E5" s="269"/>
      <c r="F5" s="2"/>
      <c r="G5" s="264" t="s">
        <v>4</v>
      </c>
      <c r="H5" s="265"/>
      <c r="I5" s="266"/>
      <c r="J5" s="130">
        <f>SUM(J$3:J$4)</f>
        <v>0</v>
      </c>
      <c r="K5" s="142">
        <f t="shared" ref="K5:L5" si="3">SUM(K$3:K$4)</f>
        <v>0</v>
      </c>
      <c r="L5" s="142">
        <f t="shared" si="3"/>
        <v>0</v>
      </c>
      <c r="M5" s="143">
        <f>SUM(J5:L5)</f>
        <v>0</v>
      </c>
      <c r="O5" s="55" t="s">
        <v>11</v>
      </c>
      <c r="P5" s="57">
        <f>COUNTA(B$10:B$209)</f>
        <v>62</v>
      </c>
      <c r="Q5" s="56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2922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2923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2924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2925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2926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2927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2928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2929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2930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2931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2932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2933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2934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2935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2936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2937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2938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2939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2940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2941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785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786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787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788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789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1832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790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1833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1834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791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1835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1836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1837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1838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792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1839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1840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1841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793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1842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27" x14ac:dyDescent="0.25">
      <c r="A50" s="76">
        <f t="shared" si="6"/>
        <v>41</v>
      </c>
      <c r="B50" s="4" t="s">
        <v>1843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1844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1845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794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795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1846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1847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1848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27" x14ac:dyDescent="0.25">
      <c r="A58" s="76">
        <f t="shared" si="6"/>
        <v>49</v>
      </c>
      <c r="B58" s="4" t="s">
        <v>1849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1850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27" x14ac:dyDescent="0.25">
      <c r="A60" s="76">
        <f t="shared" si="6"/>
        <v>51</v>
      </c>
      <c r="B60" s="4" t="s">
        <v>1851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1852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1853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1854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796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797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798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799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1855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27" x14ac:dyDescent="0.25">
      <c r="A69" s="76">
        <f t="shared" si="6"/>
        <v>60</v>
      </c>
      <c r="B69" s="4" t="s">
        <v>1856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800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1857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69" priority="6">
      <formula>LEN(TRIM(J1))=0</formula>
    </cfRule>
  </conditionalFormatting>
  <conditionalFormatting sqref="C10:J209">
    <cfRule type="expression" dxfId="68" priority="2">
      <formula>IF($B10&lt;&gt;"",IF(C10="",TRUE,FALSE))</formula>
    </cfRule>
  </conditionalFormatting>
  <conditionalFormatting sqref="H10:I209">
    <cfRule type="expression" dxfId="67" priority="1">
      <formula>IF(B10&lt;&gt;"",IF(H10="",TRUE,FALSE))</formula>
    </cfRule>
  </conditionalFormatting>
  <conditionalFormatting sqref="A10:J209">
    <cfRule type="expression" dxfId="66" priority="3">
      <formula>IF($A10="",FALSE,IF(MOD(ROW(),2)&lt;&gt;0,FALSE,TRUE))</formula>
    </cfRule>
  </conditionalFormatting>
  <conditionalFormatting sqref="J10:J209">
    <cfRule type="expression" dxfId="65" priority="4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5" t="s">
        <v>981</v>
      </c>
      <c r="C1" s="264" t="str">
        <f ca="1">RIGHT(CELL("filename",C1),LEN(CELL("filename",C1))-FIND("]",CELL("filename",C1)))</f>
        <v>山口</v>
      </c>
      <c r="D1" s="265"/>
      <c r="E1" s="266"/>
      <c r="F1" s="2"/>
      <c r="G1" s="264" t="s">
        <v>3</v>
      </c>
      <c r="H1" s="265"/>
      <c r="I1" s="266"/>
      <c r="J1" s="220" t="str">
        <f ca="1">IFERROR(VLOOKUP(C1,Sheet2!$A$1:$B$47,2,FALSE),"")</f>
        <v>大下　文男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5" t="s">
        <v>5</v>
      </c>
      <c r="C3" s="267">
        <f>COUNTIF($I$10:$I$209,"&gt;0")</f>
        <v>0</v>
      </c>
      <c r="D3" s="268"/>
      <c r="E3" s="269"/>
      <c r="F3" s="2"/>
      <c r="G3" s="264" t="s">
        <v>1</v>
      </c>
      <c r="H3" s="265"/>
      <c r="I3" s="266"/>
      <c r="J3" s="130">
        <f>SUM(C$10:C$209)</f>
        <v>0</v>
      </c>
      <c r="K3" s="142">
        <f t="shared" ref="K3:L3" si="0">SUM(D$10:D$209)</f>
        <v>0</v>
      </c>
      <c r="L3" s="142">
        <f t="shared" si="0"/>
        <v>0</v>
      </c>
      <c r="M3" s="143">
        <f>SUM(J3:L3)</f>
        <v>0</v>
      </c>
      <c r="O3" s="55" t="s">
        <v>6</v>
      </c>
      <c r="P3" s="57">
        <f>COUNT(I$10:I$209)</f>
        <v>0</v>
      </c>
      <c r="Q3" s="56" t="s">
        <v>7</v>
      </c>
    </row>
    <row r="4" spans="1:21" s="1" customFormat="1" x14ac:dyDescent="0.25">
      <c r="B4" s="55" t="s">
        <v>8</v>
      </c>
      <c r="C4" s="267">
        <f>COUNTIF($J$10:$J$209,"&gt;0")</f>
        <v>0</v>
      </c>
      <c r="D4" s="268"/>
      <c r="E4" s="269"/>
      <c r="F4" s="2"/>
      <c r="G4" s="264" t="s">
        <v>2</v>
      </c>
      <c r="H4" s="265"/>
      <c r="I4" s="266"/>
      <c r="J4" s="130">
        <f>SUM(F$10:F$209)</f>
        <v>0</v>
      </c>
      <c r="K4" s="142">
        <f t="shared" ref="K4:L4" si="1">SUM(G$10:G$209)</f>
        <v>0</v>
      </c>
      <c r="L4" s="142">
        <f t="shared" si="1"/>
        <v>0</v>
      </c>
      <c r="M4" s="143">
        <f t="shared" ref="M4" si="2">SUM(J4:L4)</f>
        <v>0</v>
      </c>
      <c r="O4" s="55" t="s">
        <v>9</v>
      </c>
      <c r="P4" s="57">
        <f>COUNT(J$10:J$209)</f>
        <v>0</v>
      </c>
      <c r="Q4" s="56" t="s">
        <v>7</v>
      </c>
    </row>
    <row r="5" spans="1:21" s="1" customFormat="1" x14ac:dyDescent="0.25">
      <c r="B5" s="55" t="s">
        <v>10</v>
      </c>
      <c r="C5" s="267">
        <f>COUNTA($B$10:$B$209)-SUM($K$10:$K$209)</f>
        <v>0</v>
      </c>
      <c r="D5" s="268"/>
      <c r="E5" s="269"/>
      <c r="F5" s="2"/>
      <c r="G5" s="264" t="s">
        <v>4</v>
      </c>
      <c r="H5" s="265"/>
      <c r="I5" s="266"/>
      <c r="J5" s="130">
        <f>SUM(J$3:J$4)</f>
        <v>0</v>
      </c>
      <c r="K5" s="142">
        <f t="shared" ref="K5:L5" si="3">SUM(K$3:K$4)</f>
        <v>0</v>
      </c>
      <c r="L5" s="142">
        <f t="shared" si="3"/>
        <v>0</v>
      </c>
      <c r="M5" s="143">
        <f>SUM(J5:L5)</f>
        <v>0</v>
      </c>
      <c r="O5" s="55" t="s">
        <v>11</v>
      </c>
      <c r="P5" s="57">
        <f>COUNTA(B$10:B$209)</f>
        <v>42</v>
      </c>
      <c r="Q5" s="56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2942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2943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2944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2945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2946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2947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2948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2949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2950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2951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2952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2953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2954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2955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2956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2957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2958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2959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2960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2961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801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1861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802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1862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1863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803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1864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1865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1866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1867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1868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1869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1870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1871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1872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1873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1874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804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1875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1876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1877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1878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64" priority="6">
      <formula>LEN(TRIM(J1))=0</formula>
    </cfRule>
  </conditionalFormatting>
  <conditionalFormatting sqref="C10:J209">
    <cfRule type="expression" dxfId="63" priority="2">
      <formula>IF($B10&lt;&gt;"",IF(C10="",TRUE,FALSE))</formula>
    </cfRule>
  </conditionalFormatting>
  <conditionalFormatting sqref="H10:I209">
    <cfRule type="expression" dxfId="62" priority="1">
      <formula>IF(B10&lt;&gt;"",IF(H10="",TRUE,FALSE))</formula>
    </cfRule>
  </conditionalFormatting>
  <conditionalFormatting sqref="A10:J209">
    <cfRule type="expression" dxfId="61" priority="3">
      <formula>IF($A10="",FALSE,IF(MOD(ROW(),2)&lt;&gt;0,FALSE,TRUE))</formula>
    </cfRule>
  </conditionalFormatting>
  <conditionalFormatting sqref="J10:J209">
    <cfRule type="expression" dxfId="60" priority="3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34"/>
  <sheetViews>
    <sheetView showGridLines="0" view="pageBreakPreview" topLeftCell="D41" zoomScaleNormal="85" zoomScaleSheetLayoutView="100" workbookViewId="0">
      <selection activeCell="V50" sqref="V50"/>
    </sheetView>
  </sheetViews>
  <sheetFormatPr defaultColWidth="8.88671875" defaultRowHeight="15.75" x14ac:dyDescent="0.25"/>
  <cols>
    <col min="1" max="2" width="5.5546875" style="8" customWidth="1"/>
    <col min="3" max="3" width="11.88671875" style="8" customWidth="1"/>
    <col min="4" max="4" width="8.77734375" style="8" customWidth="1"/>
    <col min="5" max="6" width="4.109375" style="8" customWidth="1"/>
    <col min="7" max="7" width="11.88671875" style="8" customWidth="1"/>
    <col min="8" max="12" width="5.77734375" style="8" customWidth="1"/>
    <col min="13" max="13" width="8.88671875" style="8"/>
    <col min="14" max="24" width="6.44140625" style="8" customWidth="1"/>
    <col min="25" max="16384" width="8.88671875" style="8"/>
  </cols>
  <sheetData>
    <row r="1" spans="1:10" ht="21" x14ac:dyDescent="0.25">
      <c r="A1" s="217">
        <v>2021</v>
      </c>
      <c r="B1" s="217"/>
      <c r="C1" s="6" t="s">
        <v>915</v>
      </c>
      <c r="D1" s="7"/>
      <c r="E1" s="7"/>
      <c r="F1" s="7"/>
      <c r="G1" s="7"/>
      <c r="H1" s="7"/>
      <c r="I1" s="7"/>
      <c r="J1" s="7"/>
    </row>
    <row r="2" spans="1:10" ht="19.5" x14ac:dyDescent="0.25">
      <c r="B2" s="9"/>
      <c r="C2" s="10"/>
      <c r="J2" s="11" t="str">
        <f ca="1">TEXT(TODAY(),"yyyy")&amp;"年 "&amp;TEXT(TODAY(),"mm")&amp;"月"&amp;" 時点"</f>
        <v>2021年 04月 時点</v>
      </c>
    </row>
    <row r="4" spans="1:10" ht="17.25" customHeight="1" x14ac:dyDescent="0.25">
      <c r="A4" s="173" t="s">
        <v>917</v>
      </c>
      <c r="B4" s="173"/>
      <c r="C4" s="12" t="s">
        <v>75</v>
      </c>
      <c r="D4" s="13">
        <f ca="1">SUMIFS(D$8:D$42,C$8:C$42,C4)</f>
        <v>0</v>
      </c>
      <c r="E4" s="14" t="s">
        <v>76</v>
      </c>
      <c r="G4" s="12" t="s">
        <v>71</v>
      </c>
      <c r="H4" s="172">
        <f ca="1">SUMIFS(H$8:H$42,G$8:G$42,G4)</f>
        <v>0</v>
      </c>
      <c r="I4" s="172"/>
      <c r="J4" s="14" t="s">
        <v>79</v>
      </c>
    </row>
    <row r="5" spans="1:10" ht="17.25" customHeight="1" x14ac:dyDescent="0.25">
      <c r="B5" s="15"/>
      <c r="C5" s="16" t="s">
        <v>77</v>
      </c>
      <c r="D5" s="17">
        <f t="shared" ref="D5:D6" ca="1" si="0">SUMIFS(D$8:D$42,C$8:C$42,C5)</f>
        <v>0</v>
      </c>
      <c r="E5" s="18" t="s">
        <v>76</v>
      </c>
      <c r="G5" s="16" t="s">
        <v>72</v>
      </c>
      <c r="H5" s="171">
        <f ca="1">SUMIFS(H$8:H$42,G$8:G$42,G5)</f>
        <v>0</v>
      </c>
      <c r="I5" s="171"/>
      <c r="J5" s="18" t="s">
        <v>79</v>
      </c>
    </row>
    <row r="6" spans="1:10" ht="17.25" customHeight="1" x14ac:dyDescent="0.25">
      <c r="B6" s="15"/>
      <c r="C6" s="19" t="s">
        <v>73</v>
      </c>
      <c r="D6" s="20">
        <f t="shared" ca="1" si="0"/>
        <v>0</v>
      </c>
      <c r="E6" s="21" t="s">
        <v>76</v>
      </c>
      <c r="G6" s="19" t="s">
        <v>74</v>
      </c>
      <c r="H6" s="170">
        <f ca="1">SUMIFS(H$8:H$42,G$8:G$42,G6)</f>
        <v>0</v>
      </c>
      <c r="I6" s="170"/>
      <c r="J6" s="21" t="s">
        <v>79</v>
      </c>
    </row>
    <row r="7" spans="1:10" ht="17.25" customHeight="1" x14ac:dyDescent="0.25">
      <c r="B7" s="15"/>
      <c r="C7" s="22"/>
      <c r="G7" s="22"/>
    </row>
    <row r="8" spans="1:10" ht="17.25" customHeight="1" x14ac:dyDescent="0.25">
      <c r="A8" s="174" t="s">
        <v>916</v>
      </c>
      <c r="B8" s="174"/>
      <c r="C8" s="12" t="s">
        <v>75</v>
      </c>
      <c r="D8" s="13">
        <f ca="1">SUMIFS($D$46:$D$328,$A$46:$A$328,A8,$C$46:$C$328,C8)</f>
        <v>0</v>
      </c>
      <c r="E8" s="14" t="s">
        <v>76</v>
      </c>
      <c r="G8" s="12" t="s">
        <v>71</v>
      </c>
      <c r="H8" s="172">
        <f ca="1">SUMIFS($H$46:$H$328,$A$46:$A$328,A8,$G$46:$G$328,G8)</f>
        <v>0</v>
      </c>
      <c r="I8" s="172"/>
      <c r="J8" s="14" t="s">
        <v>79</v>
      </c>
    </row>
    <row r="9" spans="1:10" ht="17.25" customHeight="1" x14ac:dyDescent="0.25">
      <c r="B9" s="15"/>
      <c r="C9" s="16" t="s">
        <v>77</v>
      </c>
      <c r="D9" s="17">
        <f ca="1">SUMIFS($D$46:$D$328,$A$46:$A$328,A8,$C$46:$C$328,C9)</f>
        <v>0</v>
      </c>
      <c r="E9" s="18" t="s">
        <v>76</v>
      </c>
      <c r="G9" s="16" t="s">
        <v>72</v>
      </c>
      <c r="H9" s="171">
        <f ca="1">SUMIFS($H$46:$H$328,$A$46:$A$328,A8,$G$46:$G$328,G9)</f>
        <v>0</v>
      </c>
      <c r="I9" s="171"/>
      <c r="J9" s="18" t="s">
        <v>79</v>
      </c>
    </row>
    <row r="10" spans="1:10" ht="17.25" customHeight="1" x14ac:dyDescent="0.25">
      <c r="B10" s="15"/>
      <c r="C10" s="19" t="s">
        <v>73</v>
      </c>
      <c r="D10" s="20">
        <f ca="1">SUMIFS($D$46:$D$328,$A$46:$A$328,A8,$C$46:$C$328,C10)</f>
        <v>0</v>
      </c>
      <c r="E10" s="21" t="s">
        <v>76</v>
      </c>
      <c r="G10" s="19" t="s">
        <v>74</v>
      </c>
      <c r="H10" s="170">
        <f ca="1">SUMIFS($H$46:$H$328,$A$46:$A$328,A8,$G$46:$G$328,G10)</f>
        <v>0</v>
      </c>
      <c r="I10" s="170"/>
      <c r="J10" s="21" t="s">
        <v>79</v>
      </c>
    </row>
    <row r="11" spans="1:10" ht="17.25" customHeight="1" x14ac:dyDescent="0.25">
      <c r="B11" s="15"/>
    </row>
    <row r="12" spans="1:10" ht="17.25" customHeight="1" x14ac:dyDescent="0.25">
      <c r="A12" s="175" t="s">
        <v>78</v>
      </c>
      <c r="B12" s="175"/>
      <c r="C12" s="12" t="s">
        <v>75</v>
      </c>
      <c r="D12" s="13">
        <f ca="1">SUMIFS($D$46:$D$328,$A$46:$A$328,A12,$C$46:$C$328,C12)</f>
        <v>0</v>
      </c>
      <c r="E12" s="14" t="s">
        <v>76</v>
      </c>
      <c r="G12" s="12" t="s">
        <v>71</v>
      </c>
      <c r="H12" s="172">
        <f ca="1">SUMIFS($H$46:$H$328,$A$46:$A$328,A12,$G$46:$G$328,G12)</f>
        <v>0</v>
      </c>
      <c r="I12" s="172"/>
      <c r="J12" s="14" t="s">
        <v>79</v>
      </c>
    </row>
    <row r="13" spans="1:10" ht="17.25" customHeight="1" x14ac:dyDescent="0.25">
      <c r="B13" s="15"/>
      <c r="C13" s="16" t="s">
        <v>77</v>
      </c>
      <c r="D13" s="17">
        <f ca="1">SUMIFS($D$46:$D$328,$A$46:$A$328,A12,$C$46:$C$328,C13)</f>
        <v>0</v>
      </c>
      <c r="E13" s="18" t="s">
        <v>76</v>
      </c>
      <c r="G13" s="16" t="s">
        <v>72</v>
      </c>
      <c r="H13" s="171">
        <f ca="1">SUMIFS($H$46:$H$328,$A$46:$A$328,A12,$G$46:$G$328,G13)</f>
        <v>0</v>
      </c>
      <c r="I13" s="171"/>
      <c r="J13" s="18" t="s">
        <v>79</v>
      </c>
    </row>
    <row r="14" spans="1:10" ht="17.25" customHeight="1" x14ac:dyDescent="0.25">
      <c r="B14" s="15"/>
      <c r="C14" s="19" t="s">
        <v>73</v>
      </c>
      <c r="D14" s="20">
        <f ca="1">SUMIFS($D$46:$D$328,$A$46:$A$328,A12,$C$46:$C$328,C14)</f>
        <v>0</v>
      </c>
      <c r="E14" s="21" t="s">
        <v>76</v>
      </c>
      <c r="G14" s="19" t="s">
        <v>74</v>
      </c>
      <c r="H14" s="170">
        <f ca="1">SUMIFS($H$46:$H$328,$A$46:$A$328,A12,$G$46:$G$328,G14)</f>
        <v>0</v>
      </c>
      <c r="I14" s="170"/>
      <c r="J14" s="21" t="s">
        <v>79</v>
      </c>
    </row>
    <row r="15" spans="1:10" ht="17.25" customHeight="1" x14ac:dyDescent="0.25">
      <c r="B15" s="15"/>
    </row>
    <row r="16" spans="1:10" ht="17.25" customHeight="1" x14ac:dyDescent="0.25">
      <c r="A16" s="176" t="s">
        <v>156</v>
      </c>
      <c r="B16" s="176"/>
      <c r="C16" s="12" t="s">
        <v>75</v>
      </c>
      <c r="D16" s="13">
        <f ca="1">SUMIFS($D$46:$D$328,$A$46:$A$328,A16,$C$46:$C$328,C16)</f>
        <v>0</v>
      </c>
      <c r="E16" s="14" t="s">
        <v>76</v>
      </c>
      <c r="G16" s="12" t="s">
        <v>71</v>
      </c>
      <c r="H16" s="172">
        <f ca="1">SUMIFS($H$46:$H$328,$A$46:$A$328,A16,$G$46:$G$328,G16)</f>
        <v>0</v>
      </c>
      <c r="I16" s="172"/>
      <c r="J16" s="14" t="s">
        <v>79</v>
      </c>
    </row>
    <row r="17" spans="1:10" ht="17.25" customHeight="1" x14ac:dyDescent="0.25">
      <c r="B17" s="15"/>
      <c r="C17" s="16" t="s">
        <v>77</v>
      </c>
      <c r="D17" s="17">
        <f ca="1">SUMIFS($D$46:$D$328,$A$46:$A$328,A16,$C$46:$C$328,C17)</f>
        <v>0</v>
      </c>
      <c r="E17" s="18" t="s">
        <v>76</v>
      </c>
      <c r="G17" s="16" t="s">
        <v>72</v>
      </c>
      <c r="H17" s="171">
        <f ca="1">SUMIFS($H$46:$H$328,$A$46:$A$328,A16,$G$46:$G$328,G17)</f>
        <v>0</v>
      </c>
      <c r="I17" s="171"/>
      <c r="J17" s="18" t="s">
        <v>79</v>
      </c>
    </row>
    <row r="18" spans="1:10" ht="17.25" customHeight="1" x14ac:dyDescent="0.25">
      <c r="B18" s="15"/>
      <c r="C18" s="19" t="s">
        <v>73</v>
      </c>
      <c r="D18" s="20">
        <f ca="1">SUMIFS($D$46:$D$328,$A$46:$A$328,A16,$C$46:$C$328,C18)</f>
        <v>0</v>
      </c>
      <c r="E18" s="21" t="s">
        <v>76</v>
      </c>
      <c r="G18" s="19" t="s">
        <v>74</v>
      </c>
      <c r="H18" s="170">
        <f ca="1">SUMIFS($H$46:$H$328,$A$46:$A$328,A16,$G$46:$G$328,G18)</f>
        <v>0</v>
      </c>
      <c r="I18" s="170"/>
      <c r="J18" s="21" t="s">
        <v>79</v>
      </c>
    </row>
    <row r="19" spans="1:10" ht="17.25" customHeight="1" x14ac:dyDescent="0.25">
      <c r="B19" s="15"/>
    </row>
    <row r="20" spans="1:10" ht="17.25" customHeight="1" x14ac:dyDescent="0.25">
      <c r="A20" s="182" t="s">
        <v>410</v>
      </c>
      <c r="B20" s="182"/>
      <c r="C20" s="12" t="s">
        <v>75</v>
      </c>
      <c r="D20" s="13">
        <f ca="1">SUMIFS($D$46:$D$328,$A$46:$A$328,A20,$C$46:$C$328,C20)</f>
        <v>0</v>
      </c>
      <c r="E20" s="14" t="s">
        <v>76</v>
      </c>
      <c r="G20" s="12" t="s">
        <v>71</v>
      </c>
      <c r="H20" s="172">
        <f ca="1">SUMIFS($H$46:$H$328,$A$46:$A$328,A20,$G$46:$G$328,G20)</f>
        <v>0</v>
      </c>
      <c r="I20" s="172"/>
      <c r="J20" s="14" t="s">
        <v>79</v>
      </c>
    </row>
    <row r="21" spans="1:10" ht="17.25" customHeight="1" x14ac:dyDescent="0.25">
      <c r="B21" s="15"/>
      <c r="C21" s="16" t="s">
        <v>77</v>
      </c>
      <c r="D21" s="17">
        <f ca="1">SUMIFS($D$46:$D$328,$A$46:$A$328,A20,$C$46:$C$328,C21)</f>
        <v>0</v>
      </c>
      <c r="E21" s="18" t="s">
        <v>76</v>
      </c>
      <c r="G21" s="16" t="s">
        <v>72</v>
      </c>
      <c r="H21" s="171">
        <f ca="1">SUMIFS($H$46:$H$328,$A$46:$A$328,A20,$G$46:$G$328,G21)</f>
        <v>0</v>
      </c>
      <c r="I21" s="171"/>
      <c r="J21" s="18" t="s">
        <v>79</v>
      </c>
    </row>
    <row r="22" spans="1:10" ht="17.25" customHeight="1" x14ac:dyDescent="0.25">
      <c r="B22" s="15"/>
      <c r="C22" s="19" t="s">
        <v>73</v>
      </c>
      <c r="D22" s="20">
        <f ca="1">SUMIFS($D$46:$D$328,$A$46:$A$328,A20,$C$46:$C$328,C22)</f>
        <v>0</v>
      </c>
      <c r="E22" s="21" t="s">
        <v>76</v>
      </c>
      <c r="G22" s="19" t="s">
        <v>74</v>
      </c>
      <c r="H22" s="170">
        <f ca="1">SUMIFS($H$46:$H$328,$A$46:$A$328,A20,$G$46:$G$328,G22)</f>
        <v>0</v>
      </c>
      <c r="I22" s="170"/>
      <c r="J22" s="21" t="s">
        <v>79</v>
      </c>
    </row>
    <row r="23" spans="1:10" ht="17.25" customHeight="1" x14ac:dyDescent="0.25">
      <c r="B23" s="15"/>
    </row>
    <row r="24" spans="1:10" ht="17.25" customHeight="1" x14ac:dyDescent="0.25">
      <c r="A24" s="181" t="s">
        <v>454</v>
      </c>
      <c r="B24" s="181"/>
      <c r="C24" s="12" t="s">
        <v>75</v>
      </c>
      <c r="D24" s="13">
        <f ca="1">SUMIFS($D$46:$D$328,$A$46:$A$328,A24,$C$46:$C$328,C24)</f>
        <v>0</v>
      </c>
      <c r="E24" s="14" t="s">
        <v>76</v>
      </c>
      <c r="G24" s="12" t="s">
        <v>71</v>
      </c>
      <c r="H24" s="172">
        <f ca="1">SUMIFS($H$46:$H$328,$A$46:$A$328,A24,$G$46:$G$328,G24)</f>
        <v>0</v>
      </c>
      <c r="I24" s="172"/>
      <c r="J24" s="14" t="s">
        <v>79</v>
      </c>
    </row>
    <row r="25" spans="1:10" ht="17.25" customHeight="1" x14ac:dyDescent="0.25">
      <c r="B25" s="15"/>
      <c r="C25" s="16" t="s">
        <v>77</v>
      </c>
      <c r="D25" s="17">
        <f ca="1">SUMIFS($D$46:$D$328,$A$46:$A$328,A24,$C$46:$C$328,C25)</f>
        <v>0</v>
      </c>
      <c r="E25" s="18" t="s">
        <v>76</v>
      </c>
      <c r="G25" s="16" t="s">
        <v>72</v>
      </c>
      <c r="H25" s="171">
        <f ca="1">SUMIFS($H$46:$H$328,$A$46:$A$328,A24,$G$46:$G$328,G25)</f>
        <v>0</v>
      </c>
      <c r="I25" s="171"/>
      <c r="J25" s="18" t="s">
        <v>79</v>
      </c>
    </row>
    <row r="26" spans="1:10" ht="17.25" customHeight="1" x14ac:dyDescent="0.25">
      <c r="B26" s="15"/>
      <c r="C26" s="19" t="s">
        <v>73</v>
      </c>
      <c r="D26" s="20">
        <f ca="1">SUMIFS($D$46:$D$328,$A$46:$A$328,A24,$C$46:$C$328,C26)</f>
        <v>0</v>
      </c>
      <c r="E26" s="21" t="s">
        <v>76</v>
      </c>
      <c r="G26" s="19" t="s">
        <v>74</v>
      </c>
      <c r="H26" s="170">
        <f ca="1">SUMIFS($H$46:$H$328,$A$46:$A$328,A24,$G$46:$G$328,G26)</f>
        <v>0</v>
      </c>
      <c r="I26" s="170"/>
      <c r="J26" s="21" t="s">
        <v>79</v>
      </c>
    </row>
    <row r="27" spans="1:10" ht="17.25" customHeight="1" x14ac:dyDescent="0.25">
      <c r="B27" s="15"/>
    </row>
    <row r="28" spans="1:10" ht="17.25" customHeight="1" x14ac:dyDescent="0.25">
      <c r="A28" s="180" t="s">
        <v>604</v>
      </c>
      <c r="B28" s="180"/>
      <c r="C28" s="12" t="s">
        <v>75</v>
      </c>
      <c r="D28" s="13">
        <f ca="1">SUMIFS($D$46:$D$328,$A$46:$A$328,A28,$C$46:$C$328,C28)</f>
        <v>0</v>
      </c>
      <c r="E28" s="14" t="s">
        <v>76</v>
      </c>
      <c r="G28" s="12" t="s">
        <v>71</v>
      </c>
      <c r="H28" s="172">
        <f ca="1">SUMIFS($H$46:$H$328,$A$46:$A$328,A28,$G$46:$G$328,G28)</f>
        <v>0</v>
      </c>
      <c r="I28" s="172"/>
      <c r="J28" s="14" t="s">
        <v>79</v>
      </c>
    </row>
    <row r="29" spans="1:10" ht="17.25" customHeight="1" x14ac:dyDescent="0.25">
      <c r="B29" s="15"/>
      <c r="C29" s="16" t="s">
        <v>77</v>
      </c>
      <c r="D29" s="17">
        <f ca="1">SUMIFS($D$46:$D$328,$A$46:$A$328,A28,$C$46:$C$328,C29)</f>
        <v>0</v>
      </c>
      <c r="E29" s="18" t="s">
        <v>76</v>
      </c>
      <c r="G29" s="16" t="s">
        <v>72</v>
      </c>
      <c r="H29" s="171">
        <f ca="1">SUMIFS($H$46:$H$328,$A$46:$A$328,A28,$G$46:$G$328,G29)</f>
        <v>0</v>
      </c>
      <c r="I29" s="171"/>
      <c r="J29" s="18" t="s">
        <v>79</v>
      </c>
    </row>
    <row r="30" spans="1:10" ht="17.25" customHeight="1" x14ac:dyDescent="0.25">
      <c r="B30" s="15"/>
      <c r="C30" s="19" t="s">
        <v>73</v>
      </c>
      <c r="D30" s="20">
        <f ca="1">SUMIFS($D$46:$D$328,$A$46:$A$328,A28,$C$46:$C$328,C30)</f>
        <v>0</v>
      </c>
      <c r="E30" s="21" t="s">
        <v>76</v>
      </c>
      <c r="G30" s="19" t="s">
        <v>74</v>
      </c>
      <c r="H30" s="170">
        <f ca="1">SUMIFS($H$46:$H$328,$A$46:$A$328,A28,$G$46:$G$328,G30)</f>
        <v>0</v>
      </c>
      <c r="I30" s="170"/>
      <c r="J30" s="21" t="s">
        <v>79</v>
      </c>
    </row>
    <row r="31" spans="1:10" ht="17.25" customHeight="1" x14ac:dyDescent="0.25">
      <c r="B31" s="15"/>
    </row>
    <row r="32" spans="1:10" ht="17.25" customHeight="1" x14ac:dyDescent="0.25">
      <c r="A32" s="179" t="s">
        <v>754</v>
      </c>
      <c r="B32" s="179"/>
      <c r="C32" s="12" t="s">
        <v>75</v>
      </c>
      <c r="D32" s="13">
        <f ca="1">SUMIFS($D$46:$D$328,$A$46:$A$328,A32,$C$46:$C$328,C32)</f>
        <v>0</v>
      </c>
      <c r="E32" s="14" t="s">
        <v>76</v>
      </c>
      <c r="G32" s="12" t="s">
        <v>71</v>
      </c>
      <c r="H32" s="172">
        <f ca="1">SUMIFS($H$46:$H$328,$A$46:$A$328,A32,$G$46:$G$328,G32)</f>
        <v>0</v>
      </c>
      <c r="I32" s="172"/>
      <c r="J32" s="14" t="s">
        <v>79</v>
      </c>
    </row>
    <row r="33" spans="1:19" ht="17.25" customHeight="1" x14ac:dyDescent="0.25">
      <c r="B33" s="15"/>
      <c r="C33" s="16" t="s">
        <v>77</v>
      </c>
      <c r="D33" s="17">
        <f ca="1">SUMIFS($D$46:$D$328,$A$46:$A$328,A32,$C$46:$C$328,C33)</f>
        <v>0</v>
      </c>
      <c r="E33" s="18" t="s">
        <v>76</v>
      </c>
      <c r="G33" s="16" t="s">
        <v>72</v>
      </c>
      <c r="H33" s="171">
        <f ca="1">SUMIFS($H$46:$H$328,$A$46:$A$328,A32,$G$46:$G$328,G33)</f>
        <v>0</v>
      </c>
      <c r="I33" s="171"/>
      <c r="J33" s="18" t="s">
        <v>79</v>
      </c>
    </row>
    <row r="34" spans="1:19" ht="17.25" customHeight="1" x14ac:dyDescent="0.25">
      <c r="B34" s="15"/>
      <c r="C34" s="19" t="s">
        <v>73</v>
      </c>
      <c r="D34" s="20">
        <f ca="1">SUMIFS($D$46:$D$328,$A$46:$A$328,A32,$C$46:$C$328,C34)</f>
        <v>0</v>
      </c>
      <c r="E34" s="21" t="s">
        <v>76</v>
      </c>
      <c r="G34" s="19" t="s">
        <v>74</v>
      </c>
      <c r="H34" s="170">
        <f ca="1">SUMIFS($H$46:$H$328,$A$46:$A$328,A32,$G$46:$G$328,G34)</f>
        <v>0</v>
      </c>
      <c r="I34" s="170"/>
      <c r="J34" s="21" t="s">
        <v>79</v>
      </c>
    </row>
    <row r="35" spans="1:19" ht="17.25" customHeight="1" x14ac:dyDescent="0.25">
      <c r="B35" s="15"/>
    </row>
    <row r="36" spans="1:19" ht="17.25" customHeight="1" x14ac:dyDescent="0.25">
      <c r="A36" s="178" t="s">
        <v>805</v>
      </c>
      <c r="B36" s="178"/>
      <c r="C36" s="12" t="s">
        <v>75</v>
      </c>
      <c r="D36" s="13">
        <f ca="1">SUMIFS($D$46:$D$328,$A$46:$A$328,A36,$C$46:$C$328,C36)</f>
        <v>0</v>
      </c>
      <c r="E36" s="14" t="s">
        <v>76</v>
      </c>
      <c r="G36" s="12" t="s">
        <v>71</v>
      </c>
      <c r="H36" s="172">
        <f ca="1">SUMIFS($H$46:$H$328,$A$46:$A$328,A36,$G$46:$G$328,G36)</f>
        <v>0</v>
      </c>
      <c r="I36" s="172"/>
      <c r="J36" s="14" t="s">
        <v>79</v>
      </c>
    </row>
    <row r="37" spans="1:19" ht="17.25" customHeight="1" x14ac:dyDescent="0.25">
      <c r="B37" s="15"/>
      <c r="C37" s="16" t="s">
        <v>77</v>
      </c>
      <c r="D37" s="17">
        <f ca="1">SUMIFS($D$46:$D$328,$A$46:$A$328,A36,$C$46:$C$328,C37)</f>
        <v>0</v>
      </c>
      <c r="E37" s="18" t="s">
        <v>76</v>
      </c>
      <c r="G37" s="16" t="s">
        <v>72</v>
      </c>
      <c r="H37" s="171">
        <f ca="1">SUMIFS($H$46:$H$328,$A$46:$A$328,A36,$G$46:$G$328,G37)</f>
        <v>0</v>
      </c>
      <c r="I37" s="171"/>
      <c r="J37" s="18" t="s">
        <v>79</v>
      </c>
    </row>
    <row r="38" spans="1:19" ht="17.25" customHeight="1" x14ac:dyDescent="0.25">
      <c r="B38" s="15"/>
      <c r="C38" s="19" t="s">
        <v>73</v>
      </c>
      <c r="D38" s="20">
        <f ca="1">SUMIFS($D$46:$D$328,$A$46:$A$328,A36,$C$46:$C$328,C38)</f>
        <v>0</v>
      </c>
      <c r="E38" s="21" t="s">
        <v>76</v>
      </c>
      <c r="G38" s="19" t="s">
        <v>74</v>
      </c>
      <c r="H38" s="170">
        <f ca="1">SUMIFS($H$46:$H$328,$A$46:$A$328,A36,$G$46:$G$328,G38)</f>
        <v>0</v>
      </c>
      <c r="I38" s="170"/>
      <c r="J38" s="21" t="s">
        <v>79</v>
      </c>
    </row>
    <row r="39" spans="1:19" ht="17.25" customHeight="1" x14ac:dyDescent="0.25">
      <c r="B39" s="15"/>
    </row>
    <row r="40" spans="1:19" ht="17.25" customHeight="1" x14ac:dyDescent="0.25">
      <c r="A40" s="177" t="s">
        <v>852</v>
      </c>
      <c r="B40" s="177"/>
      <c r="C40" s="12" t="s">
        <v>75</v>
      </c>
      <c r="D40" s="13">
        <f ca="1">SUMIFS($D$46:$D$328,$A$46:$A$328,A40,$C$46:$C$328,C40)</f>
        <v>0</v>
      </c>
      <c r="E40" s="14" t="s">
        <v>76</v>
      </c>
      <c r="G40" s="12" t="s">
        <v>71</v>
      </c>
      <c r="H40" s="172">
        <f ca="1">SUMIFS($H$46:$H$328,$A$46:$A$328,A40,$G$46:$G$328,G40)</f>
        <v>0</v>
      </c>
      <c r="I40" s="172"/>
      <c r="J40" s="14" t="s">
        <v>79</v>
      </c>
    </row>
    <row r="41" spans="1:19" ht="17.25" customHeight="1" x14ac:dyDescent="0.25">
      <c r="C41" s="16" t="s">
        <v>77</v>
      </c>
      <c r="D41" s="17">
        <f ca="1">SUMIFS($D$46:$D$328,$A$46:$A$328,A40,$C$46:$C$328,C41)</f>
        <v>0</v>
      </c>
      <c r="E41" s="18" t="s">
        <v>76</v>
      </c>
      <c r="G41" s="16" t="s">
        <v>72</v>
      </c>
      <c r="H41" s="171">
        <f ca="1">SUMIFS($H$46:$H$328,$A$46:$A$328,A40,$G$46:$G$328,G41)</f>
        <v>0</v>
      </c>
      <c r="I41" s="171"/>
      <c r="J41" s="18" t="s">
        <v>79</v>
      </c>
    </row>
    <row r="42" spans="1:19" ht="17.25" customHeight="1" x14ac:dyDescent="0.25">
      <c r="C42" s="19" t="s">
        <v>73</v>
      </c>
      <c r="D42" s="20">
        <f ca="1">SUMIFS($D$46:$D$328,$A$46:$A$328,A40,$C$46:$C$328,C42)</f>
        <v>0</v>
      </c>
      <c r="E42" s="21" t="s">
        <v>76</v>
      </c>
      <c r="G42" s="19" t="s">
        <v>74</v>
      </c>
      <c r="H42" s="170">
        <f ca="1">SUMIFS($H$46:$H$328,$A$46:$A$328,A40,$G$46:$G$328,G42)</f>
        <v>0</v>
      </c>
      <c r="I42" s="170"/>
      <c r="J42" s="21" t="s">
        <v>79</v>
      </c>
    </row>
    <row r="43" spans="1:19" s="23" customFormat="1" x14ac:dyDescent="0.25">
      <c r="C43" s="24"/>
      <c r="D43" s="25"/>
      <c r="E43" s="26"/>
      <c r="G43" s="24"/>
      <c r="H43" s="25"/>
      <c r="I43" s="25"/>
      <c r="J43" s="26"/>
    </row>
    <row r="44" spans="1:19" s="23" customFormat="1" x14ac:dyDescent="0.25">
      <c r="C44" s="24"/>
      <c r="D44" s="25"/>
      <c r="E44" s="26"/>
      <c r="G44" s="24"/>
      <c r="H44" s="25"/>
      <c r="I44" s="25"/>
      <c r="J44" s="26"/>
    </row>
    <row r="45" spans="1:19" ht="16.5" thickBot="1" x14ac:dyDescent="0.3">
      <c r="B45" s="27"/>
    </row>
    <row r="46" spans="1:19" ht="16.5" thickBot="1" x14ac:dyDescent="0.3">
      <c r="B46" s="27"/>
      <c r="C46" s="28" t="s">
        <v>1178</v>
      </c>
      <c r="D46" s="185" t="s">
        <v>1177</v>
      </c>
      <c r="E46" s="186"/>
      <c r="F46" s="29" t="s">
        <v>1179</v>
      </c>
      <c r="G46" s="30"/>
      <c r="H46" s="183" t="s">
        <v>1177</v>
      </c>
      <c r="I46" s="183"/>
      <c r="J46" s="184"/>
      <c r="N46" s="80" t="s">
        <v>75</v>
      </c>
      <c r="O46" s="80" t="s">
        <v>77</v>
      </c>
      <c r="P46" s="80" t="s">
        <v>73</v>
      </c>
      <c r="Q46" s="80" t="s">
        <v>71</v>
      </c>
      <c r="R46" s="80" t="s">
        <v>72</v>
      </c>
      <c r="S46" s="80" t="s">
        <v>74</v>
      </c>
    </row>
    <row r="47" spans="1:19" ht="11.25" customHeight="1" thickBot="1" x14ac:dyDescent="0.3">
      <c r="B47" s="27"/>
      <c r="D47" s="15"/>
      <c r="F47" s="31"/>
      <c r="H47" s="160" t="s">
        <v>3342</v>
      </c>
      <c r="I47" s="161" t="s">
        <v>3343</v>
      </c>
      <c r="J47" s="161" t="s">
        <v>3344</v>
      </c>
      <c r="K47" s="161" t="s">
        <v>3346</v>
      </c>
      <c r="L47" s="161"/>
      <c r="M47" s="22" t="s">
        <v>3300</v>
      </c>
      <c r="N47" s="81">
        <f ca="1">SUBTOTAL(9,N58)</f>
        <v>0</v>
      </c>
      <c r="O47" s="81">
        <f t="shared" ref="O47:P47" ca="1" si="1">SUBTOTAL(9,O58)</f>
        <v>0</v>
      </c>
      <c r="P47" s="81">
        <f t="shared" ca="1" si="1"/>
        <v>0</v>
      </c>
      <c r="Q47" s="81">
        <f ca="1">SUBTOTAL(9,Q58,S58,U58)</f>
        <v>0</v>
      </c>
      <c r="R47" s="81">
        <f ca="1">SUBTOTAL(9,R58,T58,V58)</f>
        <v>0</v>
      </c>
      <c r="S47" s="81">
        <f ca="1">SUBTOTAL(9,W58:X58)</f>
        <v>0</v>
      </c>
    </row>
    <row r="48" spans="1:19" ht="16.5" customHeight="1" x14ac:dyDescent="0.25">
      <c r="A48" s="32" t="str">
        <f>D46</f>
        <v>北海道</v>
      </c>
      <c r="B48" s="32" t="str">
        <f>H46</f>
        <v>北海道</v>
      </c>
      <c r="C48" s="33" t="s">
        <v>75</v>
      </c>
      <c r="D48" s="34">
        <f ca="1">INDIRECT(B48&amp;"!C3")</f>
        <v>0</v>
      </c>
      <c r="E48" s="35" t="s">
        <v>1214</v>
      </c>
      <c r="F48" s="31"/>
      <c r="G48" s="33" t="s">
        <v>71</v>
      </c>
      <c r="H48" s="154">
        <f ca="1">INDIRECT($B48&amp;"!j3")</f>
        <v>0</v>
      </c>
      <c r="I48" s="155">
        <f ca="1">INDIRECT($B48&amp;"!k3")</f>
        <v>0</v>
      </c>
      <c r="J48" s="162">
        <f ca="1">INDIRECT($B48&amp;"!l3")</f>
        <v>0</v>
      </c>
      <c r="K48" s="165">
        <f ca="1">SUM(H48:J48)</f>
        <v>0</v>
      </c>
      <c r="L48" s="168"/>
      <c r="M48" s="22" t="s">
        <v>3301</v>
      </c>
      <c r="N48" s="82">
        <f ca="1">SUBTOTAL(9,N59:N64)</f>
        <v>0</v>
      </c>
      <c r="O48" s="82">
        <f t="shared" ref="O48:P48" ca="1" si="2">SUBTOTAL(9,O59:O64)</f>
        <v>0</v>
      </c>
      <c r="P48" s="82">
        <f t="shared" ca="1" si="2"/>
        <v>0</v>
      </c>
      <c r="Q48" s="82">
        <f ca="1">SUBTOTAL(9,Q59:Q64,S59:S64,U59:U64)</f>
        <v>0</v>
      </c>
      <c r="R48" s="82">
        <f ca="1">SUBTOTAL(9,R59:R64,T59:T64,V59:V64)</f>
        <v>0</v>
      </c>
      <c r="S48" s="82">
        <f ca="1">SUBTOTAL(9,W59:X64)</f>
        <v>0</v>
      </c>
    </row>
    <row r="49" spans="1:24" ht="16.5" customHeight="1" x14ac:dyDescent="0.25">
      <c r="A49" s="32" t="str">
        <f>A48</f>
        <v>北海道</v>
      </c>
      <c r="B49" s="36" t="str">
        <f>B48</f>
        <v>北海道</v>
      </c>
      <c r="C49" s="37" t="s">
        <v>77</v>
      </c>
      <c r="D49" s="38">
        <f ca="1">INDIRECT(B49&amp;"!C4")</f>
        <v>0</v>
      </c>
      <c r="E49" s="39" t="s">
        <v>1214</v>
      </c>
      <c r="F49" s="31"/>
      <c r="G49" s="37" t="s">
        <v>72</v>
      </c>
      <c r="H49" s="156">
        <f ca="1">INDIRECT($B49&amp;"!j4")</f>
        <v>0</v>
      </c>
      <c r="I49" s="157">
        <f ca="1">INDIRECT($B49&amp;"!k4")</f>
        <v>0</v>
      </c>
      <c r="J49" s="163">
        <f ca="1">INDIRECT($B49&amp;"!l4")</f>
        <v>0</v>
      </c>
      <c r="K49" s="166">
        <f ca="1">SUM(H49:J49)</f>
        <v>0</v>
      </c>
      <c r="L49" s="168"/>
      <c r="M49" s="22" t="s">
        <v>3302</v>
      </c>
      <c r="N49" s="82">
        <f ca="1">SUBTOTAL(9,N65:N72)</f>
        <v>0</v>
      </c>
      <c r="O49" s="82">
        <f t="shared" ref="O49:P49" ca="1" si="3">SUBTOTAL(9,O65:O72)</f>
        <v>0</v>
      </c>
      <c r="P49" s="82">
        <f t="shared" ca="1" si="3"/>
        <v>0</v>
      </c>
      <c r="Q49" s="82">
        <f ca="1">SUBTOTAL(9,Q65:Q72,S65:S72,U65:U72)</f>
        <v>0</v>
      </c>
      <c r="R49" s="82">
        <f ca="1">SUBTOTAL(9,R65:R72,T65:T72,V65:V72)</f>
        <v>0</v>
      </c>
      <c r="S49" s="82">
        <f ca="1">SUBTOTAL(9,W65:X72)</f>
        <v>0</v>
      </c>
    </row>
    <row r="50" spans="1:24" ht="17.25" customHeight="1" thickBot="1" x14ac:dyDescent="0.3">
      <c r="A50" s="32" t="str">
        <f>A49</f>
        <v>北海道</v>
      </c>
      <c r="B50" s="36" t="str">
        <f>B49</f>
        <v>北海道</v>
      </c>
      <c r="C50" s="40" t="s">
        <v>73</v>
      </c>
      <c r="D50" s="41">
        <f ca="1">INDIRECT(B50&amp;"!C5")</f>
        <v>0</v>
      </c>
      <c r="E50" s="42" t="s">
        <v>1214</v>
      </c>
      <c r="F50" s="31"/>
      <c r="G50" s="40" t="s">
        <v>74</v>
      </c>
      <c r="H50" s="158">
        <f ca="1">INDIRECT($B50&amp;"!j5")</f>
        <v>0</v>
      </c>
      <c r="I50" s="159">
        <f ca="1">INDIRECT($B50&amp;"!k5")</f>
        <v>0</v>
      </c>
      <c r="J50" s="164">
        <f ca="1">INDIRECT($B50&amp;"!l5")</f>
        <v>0</v>
      </c>
      <c r="K50" s="167">
        <f ca="1">SUM(K48:K49)</f>
        <v>0</v>
      </c>
      <c r="L50" s="168"/>
      <c r="M50" s="22" t="s">
        <v>3303</v>
      </c>
      <c r="N50" s="82">
        <f ca="1">SUBTOTAL(9,N73:N77)</f>
        <v>0</v>
      </c>
      <c r="O50" s="82">
        <f t="shared" ref="O50:P50" ca="1" si="4">SUBTOTAL(9,O73:O77)</f>
        <v>0</v>
      </c>
      <c r="P50" s="82">
        <f t="shared" ca="1" si="4"/>
        <v>0</v>
      </c>
      <c r="Q50" s="82">
        <f ca="1">SUBTOTAL(9,Q73:Q77,S73:S77,U73:U77)</f>
        <v>0</v>
      </c>
      <c r="R50" s="82">
        <f ca="1">SUBTOTAL(9,R73:R77,T73:T77,V73:V77)</f>
        <v>0</v>
      </c>
      <c r="S50" s="82">
        <f ca="1">SUBTOTAL(9,W73:X77)</f>
        <v>0</v>
      </c>
    </row>
    <row r="51" spans="1:24" x14ac:dyDescent="0.25">
      <c r="A51" s="32"/>
      <c r="B51" s="36"/>
      <c r="C51" s="43"/>
      <c r="D51" s="44"/>
      <c r="E51" s="45"/>
      <c r="F51" s="31"/>
      <c r="G51" s="43"/>
      <c r="H51" s="44"/>
      <c r="I51" s="44"/>
      <c r="J51" s="45"/>
      <c r="M51" s="22" t="s">
        <v>3304</v>
      </c>
      <c r="N51" s="82">
        <f ca="1">SUBTOTAL(9,N78:N81)</f>
        <v>0</v>
      </c>
      <c r="O51" s="82">
        <f t="shared" ref="O51:P51" ca="1" si="5">SUBTOTAL(9,O78:O81)</f>
        <v>0</v>
      </c>
      <c r="P51" s="82">
        <f t="shared" ca="1" si="5"/>
        <v>0</v>
      </c>
      <c r="Q51" s="82">
        <f ca="1">SUBTOTAL(9,Q78:Q81,S78:S81,U78:U81)</f>
        <v>0</v>
      </c>
      <c r="R51" s="82">
        <f ca="1">SUBTOTAL(9,R78:R81,T78:T81,V78:V81)</f>
        <v>0</v>
      </c>
      <c r="S51" s="82">
        <f ca="1">SUBTOTAL(9,W78:X81)</f>
        <v>0</v>
      </c>
    </row>
    <row r="52" spans="1:24" x14ac:dyDescent="0.25">
      <c r="A52" s="32"/>
      <c r="B52" s="36"/>
      <c r="C52" s="43"/>
      <c r="D52" s="44"/>
      <c r="E52" s="45"/>
      <c r="F52" s="31"/>
      <c r="G52" s="43"/>
      <c r="H52" s="44"/>
      <c r="I52" s="44"/>
      <c r="J52" s="45"/>
      <c r="M52" s="22" t="s">
        <v>3305</v>
      </c>
      <c r="N52" s="82">
        <f ca="1">SUBTOTAL(9,N82:N87)</f>
        <v>0</v>
      </c>
      <c r="O52" s="82">
        <f t="shared" ref="O52:P52" ca="1" si="6">SUBTOTAL(9,O82:O87)</f>
        <v>0</v>
      </c>
      <c r="P52" s="82">
        <f t="shared" ca="1" si="6"/>
        <v>0</v>
      </c>
      <c r="Q52" s="82">
        <f ca="1">SUBTOTAL(9,Q82:Q87,S82:S87,U82:U87)</f>
        <v>0</v>
      </c>
      <c r="R52" s="82">
        <f ca="1">SUBTOTAL(9,R82:R87,T82:T87,V82:V87)</f>
        <v>0</v>
      </c>
      <c r="S52" s="82">
        <f ca="1">SUBTOTAL(9,W82:X87)</f>
        <v>0</v>
      </c>
    </row>
    <row r="53" spans="1:24" ht="16.5" thickBot="1" x14ac:dyDescent="0.3">
      <c r="A53" s="46"/>
      <c r="B53" s="46"/>
      <c r="F53" s="31"/>
      <c r="M53" s="22" t="s">
        <v>3306</v>
      </c>
      <c r="N53" s="82">
        <f ca="1">SUBTOTAL(9,N88:N92)</f>
        <v>0</v>
      </c>
      <c r="O53" s="82">
        <f t="shared" ref="O53:P53" ca="1" si="7">SUBTOTAL(9,O88:O92)</f>
        <v>0</v>
      </c>
      <c r="P53" s="82">
        <f t="shared" ca="1" si="7"/>
        <v>0</v>
      </c>
      <c r="Q53" s="82">
        <f ca="1">SUBTOTAL(9,Q88:Q92,S88:S92,U88:U92)</f>
        <v>0</v>
      </c>
      <c r="R53" s="82">
        <f ca="1">SUBTOTAL(9,R88:R92,T88:T92,V88:V92)</f>
        <v>0</v>
      </c>
      <c r="S53" s="82">
        <f ca="1">SUBTOTAL(9,W88:X92)</f>
        <v>0</v>
      </c>
    </row>
    <row r="54" spans="1:24" ht="16.5" thickBot="1" x14ac:dyDescent="0.3">
      <c r="A54" s="46"/>
      <c r="B54" s="46"/>
      <c r="C54" s="28" t="s">
        <v>1178</v>
      </c>
      <c r="D54" s="218" t="s">
        <v>78</v>
      </c>
      <c r="E54" s="219"/>
      <c r="F54" s="29" t="s">
        <v>1179</v>
      </c>
      <c r="G54" s="30"/>
      <c r="H54" s="195" t="s">
        <v>81</v>
      </c>
      <c r="I54" s="195"/>
      <c r="J54" s="196"/>
      <c r="M54" s="22" t="s">
        <v>3307</v>
      </c>
      <c r="N54" s="82">
        <f ca="1">SUBTOTAL(9,N93:N96)</f>
        <v>0</v>
      </c>
      <c r="O54" s="82">
        <f t="shared" ref="O54:P54" ca="1" si="8">SUBTOTAL(9,O93:O96)</f>
        <v>0</v>
      </c>
      <c r="P54" s="82">
        <f t="shared" ca="1" si="8"/>
        <v>0</v>
      </c>
      <c r="Q54" s="82">
        <f ca="1">SUBTOTAL(9,Q93:Q96,S93:S96,U93:U96)</f>
        <v>0</v>
      </c>
      <c r="R54" s="82">
        <f ca="1">SUBTOTAL(9,R93:R96,T93:T96,V93:V96)</f>
        <v>0</v>
      </c>
      <c r="S54" s="82">
        <f ca="1">SUBTOTAL(9,W93:X96)</f>
        <v>0</v>
      </c>
    </row>
    <row r="55" spans="1:24" ht="11.25" customHeight="1" thickBot="1" x14ac:dyDescent="0.3">
      <c r="A55" s="46"/>
      <c r="B55" s="46"/>
      <c r="D55" s="15"/>
      <c r="F55" s="31"/>
      <c r="H55" s="160" t="s">
        <v>3342</v>
      </c>
      <c r="I55" s="161" t="s">
        <v>3343</v>
      </c>
      <c r="J55" s="161" t="s">
        <v>3344</v>
      </c>
      <c r="K55" s="161" t="s">
        <v>3346</v>
      </c>
      <c r="L55" s="161"/>
      <c r="M55" s="22" t="s">
        <v>3308</v>
      </c>
      <c r="N55" s="82">
        <f ca="1">SUBTOTAL(9,N97:N104)</f>
        <v>0</v>
      </c>
      <c r="O55" s="82">
        <f t="shared" ref="O55:P55" ca="1" si="9">SUBTOTAL(9,O97:O104)</f>
        <v>0</v>
      </c>
      <c r="P55" s="82">
        <f t="shared" ca="1" si="9"/>
        <v>0</v>
      </c>
      <c r="Q55" s="82">
        <f ca="1">SUBTOTAL(9,Q97:Q104,S97:S104,U97:U104)</f>
        <v>0</v>
      </c>
      <c r="R55" s="82">
        <f ca="1">SUBTOTAL(9,R97:R104,T97:T104,V97:V104)</f>
        <v>0</v>
      </c>
      <c r="S55" s="82">
        <f ca="1">SUBTOTAL(9,W97:X104)</f>
        <v>0</v>
      </c>
    </row>
    <row r="56" spans="1:24" ht="17.25" thickBot="1" x14ac:dyDescent="0.3">
      <c r="A56" s="32" t="str">
        <f>D54</f>
        <v>東北</v>
      </c>
      <c r="B56" s="36" t="str">
        <f>H54</f>
        <v>青森</v>
      </c>
      <c r="C56" s="33" t="s">
        <v>75</v>
      </c>
      <c r="D56" s="34">
        <f ca="1">INDIRECT(B56&amp;"!C3")</f>
        <v>0</v>
      </c>
      <c r="E56" s="35" t="s">
        <v>3310</v>
      </c>
      <c r="F56" s="31"/>
      <c r="G56" s="33" t="s">
        <v>71</v>
      </c>
      <c r="H56" s="154">
        <f ca="1">INDIRECT($B56&amp;"!j3")</f>
        <v>0</v>
      </c>
      <c r="I56" s="155">
        <f ca="1">INDIRECT($B56&amp;"!k3")</f>
        <v>0</v>
      </c>
      <c r="J56" s="162">
        <f ca="1">INDIRECT($B56&amp;"!l3")</f>
        <v>0</v>
      </c>
      <c r="K56" s="165">
        <f ca="1">SUM(H56:J56)</f>
        <v>0</v>
      </c>
      <c r="L56" s="168"/>
      <c r="M56" s="85" t="s">
        <v>3309</v>
      </c>
      <c r="N56" s="83">
        <f ca="1">SUM(N47:N55)</f>
        <v>0</v>
      </c>
      <c r="O56" s="83">
        <f t="shared" ref="O56:S56" ca="1" si="10">SUM(O47:O55)</f>
        <v>0</v>
      </c>
      <c r="P56" s="83">
        <f t="shared" ca="1" si="10"/>
        <v>0</v>
      </c>
      <c r="Q56" s="83">
        <f t="shared" ca="1" si="10"/>
        <v>0</v>
      </c>
      <c r="R56" s="83">
        <f t="shared" ca="1" si="10"/>
        <v>0</v>
      </c>
      <c r="S56" s="83">
        <f t="shared" ca="1" si="10"/>
        <v>0</v>
      </c>
    </row>
    <row r="57" spans="1:24" ht="17.25" thickTop="1" x14ac:dyDescent="0.25">
      <c r="A57" s="32" t="str">
        <f>A56</f>
        <v>東北</v>
      </c>
      <c r="B57" s="36" t="str">
        <f>B56</f>
        <v>青森</v>
      </c>
      <c r="C57" s="37" t="s">
        <v>77</v>
      </c>
      <c r="D57" s="38">
        <f ca="1">INDIRECT(B57&amp;"!C4")</f>
        <v>0</v>
      </c>
      <c r="E57" s="39" t="s">
        <v>3310</v>
      </c>
      <c r="F57" s="31"/>
      <c r="G57" s="37" t="s">
        <v>72</v>
      </c>
      <c r="H57" s="156">
        <f ca="1">INDIRECT($B57&amp;"!j4")</f>
        <v>0</v>
      </c>
      <c r="I57" s="157">
        <f ca="1">INDIRECT($B57&amp;"!k4")</f>
        <v>0</v>
      </c>
      <c r="J57" s="163">
        <f ca="1">INDIRECT($B57&amp;"!l4")</f>
        <v>0</v>
      </c>
      <c r="K57" s="166">
        <f ca="1">SUM(H57:J57)</f>
        <v>0</v>
      </c>
      <c r="L57" s="168"/>
      <c r="M57" s="80"/>
      <c r="N57" s="80" t="s">
        <v>75</v>
      </c>
      <c r="O57" s="80" t="s">
        <v>77</v>
      </c>
      <c r="P57" s="80" t="s">
        <v>73</v>
      </c>
      <c r="Q57" s="169" t="s">
        <v>3438</v>
      </c>
      <c r="R57" s="169" t="s">
        <v>3439</v>
      </c>
      <c r="S57" s="169" t="s">
        <v>3440</v>
      </c>
      <c r="T57" s="169" t="s">
        <v>3441</v>
      </c>
      <c r="U57" s="169" t="s">
        <v>3442</v>
      </c>
      <c r="V57" s="169" t="s">
        <v>3443</v>
      </c>
      <c r="W57" s="22" t="s">
        <v>3444</v>
      </c>
      <c r="X57" s="22" t="s">
        <v>3445</v>
      </c>
    </row>
    <row r="58" spans="1:24" ht="17.25" thickBot="1" x14ac:dyDescent="0.3">
      <c r="A58" s="32" t="str">
        <f>A57</f>
        <v>東北</v>
      </c>
      <c r="B58" s="36" t="str">
        <f>B57</f>
        <v>青森</v>
      </c>
      <c r="C58" s="40" t="s">
        <v>3311</v>
      </c>
      <c r="D58" s="41">
        <f ca="1">INDIRECT(B58&amp;"!C5")</f>
        <v>0</v>
      </c>
      <c r="E58" s="42" t="s">
        <v>3310</v>
      </c>
      <c r="F58" s="31"/>
      <c r="G58" s="40" t="s">
        <v>74</v>
      </c>
      <c r="H58" s="158">
        <f ca="1">INDIRECT($B58&amp;"!j5")</f>
        <v>0</v>
      </c>
      <c r="I58" s="159">
        <f ca="1">INDIRECT($B58&amp;"!k5")</f>
        <v>0</v>
      </c>
      <c r="J58" s="164">
        <f ca="1">INDIRECT($B58&amp;"!l5")</f>
        <v>0</v>
      </c>
      <c r="K58" s="167">
        <f ca="1">SUM(K56:K57)</f>
        <v>0</v>
      </c>
      <c r="L58" s="168"/>
      <c r="M58" s="84" t="str">
        <f>H46</f>
        <v>北海道</v>
      </c>
      <c r="N58" s="79">
        <f ca="1">INDIRECT($M58&amp;"!C3")</f>
        <v>0</v>
      </c>
      <c r="O58" s="79">
        <f ca="1">INDIRECT($M58&amp;"!C4")</f>
        <v>0</v>
      </c>
      <c r="P58" s="79">
        <f ca="1">INDIRECT($M58&amp;"!C5")</f>
        <v>0</v>
      </c>
      <c r="Q58" s="79">
        <f ca="1">INDIRECT($M58&amp;"!j3")</f>
        <v>0</v>
      </c>
      <c r="R58" s="79">
        <f ca="1">INDIRECT($M58&amp;"!j4")</f>
        <v>0</v>
      </c>
      <c r="S58" s="79">
        <f ca="1">INDIRECT($M58&amp;"!k3")</f>
        <v>0</v>
      </c>
      <c r="T58" s="79">
        <f ca="1">INDIRECT($M58&amp;"!k4")</f>
        <v>0</v>
      </c>
      <c r="U58" s="79">
        <f ca="1">INDIRECT($M58&amp;"!l3")</f>
        <v>0</v>
      </c>
      <c r="V58" s="79">
        <f ca="1">INDIRECT($M58&amp;"!l4")</f>
        <v>0</v>
      </c>
      <c r="W58" s="79">
        <f ca="1">INDIRECT($M58&amp;"!m3")</f>
        <v>0</v>
      </c>
      <c r="X58" s="79">
        <f ca="1">INDIRECT($M58&amp;"!m4")</f>
        <v>0</v>
      </c>
    </row>
    <row r="59" spans="1:24" ht="16.5" thickBot="1" x14ac:dyDescent="0.3">
      <c r="A59" s="46"/>
      <c r="B59" s="46"/>
      <c r="C59" s="31"/>
      <c r="D59" s="15"/>
      <c r="F59" s="31"/>
      <c r="H59" s="15"/>
      <c r="I59" s="15"/>
      <c r="M59" s="84" t="str">
        <f>H54</f>
        <v>青森</v>
      </c>
      <c r="N59" s="79">
        <f t="shared" ref="N59:N104" ca="1" si="11">INDIRECT($M59&amp;"!C3")</f>
        <v>0</v>
      </c>
      <c r="O59" s="79">
        <f t="shared" ref="O59:O104" ca="1" si="12">INDIRECT($M59&amp;"!C4")</f>
        <v>0</v>
      </c>
      <c r="P59" s="79">
        <f t="shared" ref="P59:P104" ca="1" si="13">INDIRECT($M59&amp;"!C5")</f>
        <v>0</v>
      </c>
      <c r="Q59" s="79">
        <f t="shared" ref="Q59:Q104" ca="1" si="14">INDIRECT($M59&amp;"!j3")</f>
        <v>0</v>
      </c>
      <c r="R59" s="79">
        <f t="shared" ref="R59:R104" ca="1" si="15">INDIRECT($M59&amp;"!j4")</f>
        <v>0</v>
      </c>
      <c r="S59" s="79">
        <f t="shared" ref="S59:S104" ca="1" si="16">INDIRECT($M59&amp;"!k3")</f>
        <v>0</v>
      </c>
      <c r="T59" s="79">
        <f t="shared" ref="T59:T104" ca="1" si="17">INDIRECT($M59&amp;"!k4")</f>
        <v>0</v>
      </c>
      <c r="U59" s="79">
        <f t="shared" ref="U59:U104" ca="1" si="18">INDIRECT($M59&amp;"!l3")</f>
        <v>0</v>
      </c>
      <c r="V59" s="79">
        <f t="shared" ref="V59:V104" ca="1" si="19">INDIRECT($M59&amp;"!l4")</f>
        <v>0</v>
      </c>
      <c r="W59" s="79">
        <f t="shared" ref="W59:W104" ca="1" si="20">INDIRECT($M59&amp;"!m3")</f>
        <v>0</v>
      </c>
      <c r="X59" s="79">
        <f t="shared" ref="X59:X104" ca="1" si="21">INDIRECT($M59&amp;"!m4")</f>
        <v>0</v>
      </c>
    </row>
    <row r="60" spans="1:24" ht="15.75" customHeight="1" thickBot="1" x14ac:dyDescent="0.3">
      <c r="A60" s="46"/>
      <c r="B60" s="46"/>
      <c r="C60" s="28" t="s">
        <v>1178</v>
      </c>
      <c r="D60" s="218" t="s">
        <v>78</v>
      </c>
      <c r="E60" s="219"/>
      <c r="F60" s="29" t="s">
        <v>1179</v>
      </c>
      <c r="G60" s="30"/>
      <c r="H60" s="195" t="s">
        <v>1180</v>
      </c>
      <c r="I60" s="195"/>
      <c r="J60" s="196"/>
      <c r="M60" s="84" t="str">
        <f>H60</f>
        <v>岩手</v>
      </c>
      <c r="N60" s="79">
        <f t="shared" ca="1" si="11"/>
        <v>0</v>
      </c>
      <c r="O60" s="79">
        <f t="shared" ca="1" si="12"/>
        <v>0</v>
      </c>
      <c r="P60" s="79">
        <f t="shared" ca="1" si="13"/>
        <v>0</v>
      </c>
      <c r="Q60" s="79">
        <f t="shared" ca="1" si="14"/>
        <v>0</v>
      </c>
      <c r="R60" s="79">
        <f t="shared" ca="1" si="15"/>
        <v>0</v>
      </c>
      <c r="S60" s="79">
        <f t="shared" ca="1" si="16"/>
        <v>0</v>
      </c>
      <c r="T60" s="79">
        <f t="shared" ca="1" si="17"/>
        <v>0</v>
      </c>
      <c r="U60" s="79">
        <f t="shared" ca="1" si="18"/>
        <v>0</v>
      </c>
      <c r="V60" s="79">
        <f t="shared" ca="1" si="19"/>
        <v>0</v>
      </c>
      <c r="W60" s="79">
        <f t="shared" ca="1" si="20"/>
        <v>0</v>
      </c>
      <c r="X60" s="79">
        <f t="shared" ca="1" si="21"/>
        <v>0</v>
      </c>
    </row>
    <row r="61" spans="1:24" ht="11.25" customHeight="1" thickBot="1" x14ac:dyDescent="0.3">
      <c r="A61" s="46"/>
      <c r="B61" s="46"/>
      <c r="D61" s="15"/>
      <c r="F61" s="31"/>
      <c r="H61" s="160" t="s">
        <v>3342</v>
      </c>
      <c r="I61" s="161" t="s">
        <v>3343</v>
      </c>
      <c r="J61" s="161" t="s">
        <v>3344</v>
      </c>
      <c r="K61" s="161" t="s">
        <v>3346</v>
      </c>
      <c r="L61" s="161"/>
      <c r="M61" s="84" t="str">
        <f>H66</f>
        <v>宮城</v>
      </c>
      <c r="N61" s="79">
        <f t="shared" ca="1" si="11"/>
        <v>0</v>
      </c>
      <c r="O61" s="79">
        <f t="shared" ca="1" si="12"/>
        <v>0</v>
      </c>
      <c r="P61" s="79">
        <f t="shared" ca="1" si="13"/>
        <v>0</v>
      </c>
      <c r="Q61" s="79">
        <f t="shared" ca="1" si="14"/>
        <v>0</v>
      </c>
      <c r="R61" s="79">
        <f t="shared" ca="1" si="15"/>
        <v>0</v>
      </c>
      <c r="S61" s="79">
        <f t="shared" ca="1" si="16"/>
        <v>0</v>
      </c>
      <c r="T61" s="79">
        <f t="shared" ca="1" si="17"/>
        <v>0</v>
      </c>
      <c r="U61" s="79">
        <f t="shared" ca="1" si="18"/>
        <v>0</v>
      </c>
      <c r="V61" s="79">
        <f t="shared" ca="1" si="19"/>
        <v>0</v>
      </c>
      <c r="W61" s="79">
        <f t="shared" ca="1" si="20"/>
        <v>0</v>
      </c>
      <c r="X61" s="79">
        <f t="shared" ca="1" si="21"/>
        <v>0</v>
      </c>
    </row>
    <row r="62" spans="1:24" ht="16.5" x14ac:dyDescent="0.25">
      <c r="A62" s="32" t="str">
        <f>D60</f>
        <v>東北</v>
      </c>
      <c r="B62" s="36" t="str">
        <f>H60</f>
        <v>岩手</v>
      </c>
      <c r="C62" s="33" t="s">
        <v>75</v>
      </c>
      <c r="D62" s="34">
        <f ca="1">INDIRECT(B62&amp;"!C3")</f>
        <v>0</v>
      </c>
      <c r="E62" s="35" t="s">
        <v>3310</v>
      </c>
      <c r="F62" s="31"/>
      <c r="G62" s="33" t="s">
        <v>71</v>
      </c>
      <c r="H62" s="154">
        <f ca="1">INDIRECT($B62&amp;"!j3")</f>
        <v>0</v>
      </c>
      <c r="I62" s="155">
        <f ca="1">INDIRECT($B62&amp;"!k3")</f>
        <v>0</v>
      </c>
      <c r="J62" s="162">
        <f ca="1">INDIRECT($B62&amp;"!l3")</f>
        <v>0</v>
      </c>
      <c r="K62" s="165">
        <f ca="1">SUM(H62:J62)</f>
        <v>0</v>
      </c>
      <c r="L62" s="168"/>
      <c r="M62" s="84" t="str">
        <f>H72</f>
        <v>秋田</v>
      </c>
      <c r="N62" s="79">
        <f t="shared" ca="1" si="11"/>
        <v>0</v>
      </c>
      <c r="O62" s="79">
        <f t="shared" ca="1" si="12"/>
        <v>0</v>
      </c>
      <c r="P62" s="79">
        <f t="shared" ca="1" si="13"/>
        <v>0</v>
      </c>
      <c r="Q62" s="79">
        <f t="shared" ca="1" si="14"/>
        <v>0</v>
      </c>
      <c r="R62" s="79">
        <f t="shared" ca="1" si="15"/>
        <v>0</v>
      </c>
      <c r="S62" s="79">
        <f t="shared" ca="1" si="16"/>
        <v>0</v>
      </c>
      <c r="T62" s="79">
        <f t="shared" ca="1" si="17"/>
        <v>0</v>
      </c>
      <c r="U62" s="79">
        <f t="shared" ca="1" si="18"/>
        <v>0</v>
      </c>
      <c r="V62" s="79">
        <f t="shared" ca="1" si="19"/>
        <v>0</v>
      </c>
      <c r="W62" s="79">
        <f t="shared" ca="1" si="20"/>
        <v>0</v>
      </c>
      <c r="X62" s="79">
        <f t="shared" ca="1" si="21"/>
        <v>0</v>
      </c>
    </row>
    <row r="63" spans="1:24" ht="16.5" x14ac:dyDescent="0.25">
      <c r="A63" s="32" t="str">
        <f>A62</f>
        <v>東北</v>
      </c>
      <c r="B63" s="36" t="str">
        <f>B62</f>
        <v>岩手</v>
      </c>
      <c r="C63" s="37" t="s">
        <v>77</v>
      </c>
      <c r="D63" s="38">
        <f ca="1">INDIRECT(B63&amp;"!C4")</f>
        <v>0</v>
      </c>
      <c r="E63" s="39" t="s">
        <v>3310</v>
      </c>
      <c r="F63" s="31"/>
      <c r="G63" s="37" t="s">
        <v>72</v>
      </c>
      <c r="H63" s="156">
        <f ca="1">INDIRECT($B63&amp;"!j4")</f>
        <v>0</v>
      </c>
      <c r="I63" s="157">
        <f ca="1">INDIRECT($B63&amp;"!k4")</f>
        <v>0</v>
      </c>
      <c r="J63" s="163">
        <f ca="1">INDIRECT($B63&amp;"!l4")</f>
        <v>0</v>
      </c>
      <c r="K63" s="166">
        <f ca="1">SUM(H63:J63)</f>
        <v>0</v>
      </c>
      <c r="L63" s="168"/>
      <c r="M63" s="84" t="str">
        <f>H78</f>
        <v>山形</v>
      </c>
      <c r="N63" s="79">
        <f t="shared" ca="1" si="11"/>
        <v>0</v>
      </c>
      <c r="O63" s="79">
        <f t="shared" ca="1" si="12"/>
        <v>0</v>
      </c>
      <c r="P63" s="79">
        <f t="shared" ca="1" si="13"/>
        <v>0</v>
      </c>
      <c r="Q63" s="79">
        <f t="shared" ca="1" si="14"/>
        <v>0</v>
      </c>
      <c r="R63" s="79">
        <f t="shared" ca="1" si="15"/>
        <v>0</v>
      </c>
      <c r="S63" s="79">
        <f t="shared" ca="1" si="16"/>
        <v>0</v>
      </c>
      <c r="T63" s="79">
        <f t="shared" ca="1" si="17"/>
        <v>0</v>
      </c>
      <c r="U63" s="79">
        <f t="shared" ca="1" si="18"/>
        <v>0</v>
      </c>
      <c r="V63" s="79">
        <f t="shared" ca="1" si="19"/>
        <v>0</v>
      </c>
      <c r="W63" s="79">
        <f t="shared" ca="1" si="20"/>
        <v>0</v>
      </c>
      <c r="X63" s="79">
        <f t="shared" ca="1" si="21"/>
        <v>0</v>
      </c>
    </row>
    <row r="64" spans="1:24" ht="17.25" thickBot="1" x14ac:dyDescent="0.3">
      <c r="A64" s="32" t="str">
        <f>A63</f>
        <v>東北</v>
      </c>
      <c r="B64" s="36" t="str">
        <f>B63</f>
        <v>岩手</v>
      </c>
      <c r="C64" s="40" t="s">
        <v>3311</v>
      </c>
      <c r="D64" s="41">
        <f ca="1">INDIRECT(B64&amp;"!C5")</f>
        <v>0</v>
      </c>
      <c r="E64" s="42" t="s">
        <v>3310</v>
      </c>
      <c r="F64" s="31"/>
      <c r="G64" s="40" t="s">
        <v>74</v>
      </c>
      <c r="H64" s="158">
        <f ca="1">INDIRECT($B64&amp;"!j5")</f>
        <v>0</v>
      </c>
      <c r="I64" s="159">
        <f ca="1">INDIRECT($B64&amp;"!k5")</f>
        <v>0</v>
      </c>
      <c r="J64" s="164">
        <f ca="1">INDIRECT($B64&amp;"!l5")</f>
        <v>0</v>
      </c>
      <c r="K64" s="167">
        <f ca="1">SUM(K62:K63)</f>
        <v>0</v>
      </c>
      <c r="L64" s="168"/>
      <c r="M64" s="84" t="str">
        <f>H84</f>
        <v>福島</v>
      </c>
      <c r="N64" s="79">
        <f t="shared" ca="1" si="11"/>
        <v>0</v>
      </c>
      <c r="O64" s="79">
        <f t="shared" ca="1" si="12"/>
        <v>0</v>
      </c>
      <c r="P64" s="79">
        <f t="shared" ca="1" si="13"/>
        <v>0</v>
      </c>
      <c r="Q64" s="79">
        <f t="shared" ca="1" si="14"/>
        <v>0</v>
      </c>
      <c r="R64" s="79">
        <f t="shared" ca="1" si="15"/>
        <v>0</v>
      </c>
      <c r="S64" s="79">
        <f t="shared" ca="1" si="16"/>
        <v>0</v>
      </c>
      <c r="T64" s="79">
        <f t="shared" ca="1" si="17"/>
        <v>0</v>
      </c>
      <c r="U64" s="79">
        <f t="shared" ca="1" si="18"/>
        <v>0</v>
      </c>
      <c r="V64" s="79">
        <f t="shared" ca="1" si="19"/>
        <v>0</v>
      </c>
      <c r="W64" s="79">
        <f t="shared" ca="1" si="20"/>
        <v>0</v>
      </c>
      <c r="X64" s="79">
        <f t="shared" ca="1" si="21"/>
        <v>0</v>
      </c>
    </row>
    <row r="65" spans="1:24" ht="16.5" thickBot="1" x14ac:dyDescent="0.3">
      <c r="A65" s="46"/>
      <c r="B65" s="46"/>
      <c r="C65" s="31"/>
      <c r="D65" s="15"/>
      <c r="F65" s="31"/>
      <c r="H65" s="15"/>
      <c r="I65" s="15"/>
      <c r="M65" s="84" t="str">
        <f>H90</f>
        <v>茨城</v>
      </c>
      <c r="N65" s="79">
        <f t="shared" ca="1" si="11"/>
        <v>0</v>
      </c>
      <c r="O65" s="79">
        <f t="shared" ca="1" si="12"/>
        <v>0</v>
      </c>
      <c r="P65" s="79">
        <f t="shared" ca="1" si="13"/>
        <v>0</v>
      </c>
      <c r="Q65" s="79">
        <f t="shared" ca="1" si="14"/>
        <v>0</v>
      </c>
      <c r="R65" s="79">
        <f t="shared" ca="1" si="15"/>
        <v>0</v>
      </c>
      <c r="S65" s="79">
        <f t="shared" ca="1" si="16"/>
        <v>0</v>
      </c>
      <c r="T65" s="79">
        <f t="shared" ca="1" si="17"/>
        <v>0</v>
      </c>
      <c r="U65" s="79">
        <f t="shared" ca="1" si="18"/>
        <v>0</v>
      </c>
      <c r="V65" s="79">
        <f t="shared" ca="1" si="19"/>
        <v>0</v>
      </c>
      <c r="W65" s="79">
        <f t="shared" ca="1" si="20"/>
        <v>0</v>
      </c>
      <c r="X65" s="79">
        <f t="shared" ca="1" si="21"/>
        <v>0</v>
      </c>
    </row>
    <row r="66" spans="1:24" ht="15.75" customHeight="1" thickBot="1" x14ac:dyDescent="0.3">
      <c r="A66" s="46"/>
      <c r="B66" s="46"/>
      <c r="C66" s="28" t="s">
        <v>1178</v>
      </c>
      <c r="D66" s="218" t="s">
        <v>78</v>
      </c>
      <c r="E66" s="219"/>
      <c r="F66" s="29" t="s">
        <v>1179</v>
      </c>
      <c r="G66" s="30"/>
      <c r="H66" s="195" t="s">
        <v>1181</v>
      </c>
      <c r="I66" s="195"/>
      <c r="J66" s="196"/>
      <c r="M66" s="84" t="str">
        <f>H96</f>
        <v>栃木</v>
      </c>
      <c r="N66" s="79">
        <f t="shared" ca="1" si="11"/>
        <v>0</v>
      </c>
      <c r="O66" s="79">
        <f t="shared" ca="1" si="12"/>
        <v>0</v>
      </c>
      <c r="P66" s="79">
        <f t="shared" ca="1" si="13"/>
        <v>0</v>
      </c>
      <c r="Q66" s="79">
        <f t="shared" ca="1" si="14"/>
        <v>0</v>
      </c>
      <c r="R66" s="79">
        <f t="shared" ca="1" si="15"/>
        <v>0</v>
      </c>
      <c r="S66" s="79">
        <f t="shared" ca="1" si="16"/>
        <v>0</v>
      </c>
      <c r="T66" s="79">
        <f t="shared" ca="1" si="17"/>
        <v>0</v>
      </c>
      <c r="U66" s="79">
        <f t="shared" ca="1" si="18"/>
        <v>0</v>
      </c>
      <c r="V66" s="79">
        <f t="shared" ca="1" si="19"/>
        <v>0</v>
      </c>
      <c r="W66" s="79">
        <f t="shared" ca="1" si="20"/>
        <v>0</v>
      </c>
      <c r="X66" s="79">
        <f t="shared" ca="1" si="21"/>
        <v>0</v>
      </c>
    </row>
    <row r="67" spans="1:24" ht="11.25" customHeight="1" thickBot="1" x14ac:dyDescent="0.3">
      <c r="A67" s="46"/>
      <c r="B67" s="46"/>
      <c r="D67" s="15"/>
      <c r="F67" s="31"/>
      <c r="H67" s="160" t="s">
        <v>3342</v>
      </c>
      <c r="I67" s="161" t="s">
        <v>3343</v>
      </c>
      <c r="J67" s="161" t="s">
        <v>3344</v>
      </c>
      <c r="K67" s="161" t="s">
        <v>3346</v>
      </c>
      <c r="L67" s="161"/>
      <c r="M67" s="84" t="str">
        <f>H102</f>
        <v>群馬</v>
      </c>
      <c r="N67" s="79">
        <f t="shared" ca="1" si="11"/>
        <v>0</v>
      </c>
      <c r="O67" s="79">
        <f t="shared" ca="1" si="12"/>
        <v>0</v>
      </c>
      <c r="P67" s="79">
        <f t="shared" ca="1" si="13"/>
        <v>0</v>
      </c>
      <c r="Q67" s="79">
        <f t="shared" ca="1" si="14"/>
        <v>0</v>
      </c>
      <c r="R67" s="79">
        <f t="shared" ca="1" si="15"/>
        <v>0</v>
      </c>
      <c r="S67" s="79">
        <f t="shared" ca="1" si="16"/>
        <v>0</v>
      </c>
      <c r="T67" s="79">
        <f t="shared" ca="1" si="17"/>
        <v>0</v>
      </c>
      <c r="U67" s="79">
        <f t="shared" ca="1" si="18"/>
        <v>0</v>
      </c>
      <c r="V67" s="79">
        <f t="shared" ca="1" si="19"/>
        <v>0</v>
      </c>
      <c r="W67" s="79">
        <f t="shared" ca="1" si="20"/>
        <v>0</v>
      </c>
      <c r="X67" s="79">
        <f t="shared" ca="1" si="21"/>
        <v>0</v>
      </c>
    </row>
    <row r="68" spans="1:24" ht="16.5" x14ac:dyDescent="0.25">
      <c r="A68" s="32" t="str">
        <f>D66</f>
        <v>東北</v>
      </c>
      <c r="B68" s="36" t="str">
        <f>H66</f>
        <v>宮城</v>
      </c>
      <c r="C68" s="33" t="s">
        <v>75</v>
      </c>
      <c r="D68" s="34">
        <f ca="1">INDIRECT(B68&amp;"!C3")</f>
        <v>0</v>
      </c>
      <c r="E68" s="35" t="s">
        <v>3310</v>
      </c>
      <c r="F68" s="31"/>
      <c r="G68" s="33" t="s">
        <v>71</v>
      </c>
      <c r="H68" s="154">
        <f ca="1">INDIRECT($B68&amp;"!j3")</f>
        <v>0</v>
      </c>
      <c r="I68" s="155">
        <f ca="1">INDIRECT($B68&amp;"!k3")</f>
        <v>0</v>
      </c>
      <c r="J68" s="162">
        <f ca="1">INDIRECT($B68&amp;"!l3")</f>
        <v>0</v>
      </c>
      <c r="K68" s="165">
        <f ca="1">SUM(H68:J68)</f>
        <v>0</v>
      </c>
      <c r="L68" s="168"/>
      <c r="M68" s="84" t="str">
        <f>H108</f>
        <v>埼玉</v>
      </c>
      <c r="N68" s="79">
        <f t="shared" ca="1" si="11"/>
        <v>0</v>
      </c>
      <c r="O68" s="79">
        <f t="shared" ca="1" si="12"/>
        <v>0</v>
      </c>
      <c r="P68" s="79">
        <f t="shared" ca="1" si="13"/>
        <v>0</v>
      </c>
      <c r="Q68" s="79">
        <f t="shared" ca="1" si="14"/>
        <v>0</v>
      </c>
      <c r="R68" s="79">
        <f t="shared" ca="1" si="15"/>
        <v>0</v>
      </c>
      <c r="S68" s="79">
        <f t="shared" ca="1" si="16"/>
        <v>0</v>
      </c>
      <c r="T68" s="79">
        <f t="shared" ca="1" si="17"/>
        <v>0</v>
      </c>
      <c r="U68" s="79">
        <f t="shared" ca="1" si="18"/>
        <v>0</v>
      </c>
      <c r="V68" s="79">
        <f t="shared" ca="1" si="19"/>
        <v>0</v>
      </c>
      <c r="W68" s="79">
        <f t="shared" ca="1" si="20"/>
        <v>0</v>
      </c>
      <c r="X68" s="79">
        <f t="shared" ca="1" si="21"/>
        <v>0</v>
      </c>
    </row>
    <row r="69" spans="1:24" ht="16.5" x14ac:dyDescent="0.25">
      <c r="A69" s="32" t="str">
        <f>A68</f>
        <v>東北</v>
      </c>
      <c r="B69" s="36" t="str">
        <f>B68</f>
        <v>宮城</v>
      </c>
      <c r="C69" s="37" t="s">
        <v>77</v>
      </c>
      <c r="D69" s="38">
        <f ca="1">INDIRECT(B69&amp;"!C4")</f>
        <v>0</v>
      </c>
      <c r="E69" s="39" t="s">
        <v>3310</v>
      </c>
      <c r="F69" s="31"/>
      <c r="G69" s="37" t="s">
        <v>72</v>
      </c>
      <c r="H69" s="156">
        <f ca="1">INDIRECT($B69&amp;"!j4")</f>
        <v>0</v>
      </c>
      <c r="I69" s="157">
        <f ca="1">INDIRECT($B69&amp;"!k4")</f>
        <v>0</v>
      </c>
      <c r="J69" s="163">
        <f ca="1">INDIRECT($B69&amp;"!l4")</f>
        <v>0</v>
      </c>
      <c r="K69" s="166">
        <f ca="1">SUM(H69:J69)</f>
        <v>0</v>
      </c>
      <c r="L69" s="168"/>
      <c r="M69" s="84" t="str">
        <f>H114</f>
        <v>千葉</v>
      </c>
      <c r="N69" s="79">
        <f t="shared" ca="1" si="11"/>
        <v>0</v>
      </c>
      <c r="O69" s="79">
        <f t="shared" ca="1" si="12"/>
        <v>0</v>
      </c>
      <c r="P69" s="79">
        <f t="shared" ca="1" si="13"/>
        <v>0</v>
      </c>
      <c r="Q69" s="79">
        <f t="shared" ca="1" si="14"/>
        <v>0</v>
      </c>
      <c r="R69" s="79">
        <f t="shared" ca="1" si="15"/>
        <v>0</v>
      </c>
      <c r="S69" s="79">
        <f t="shared" ca="1" si="16"/>
        <v>0</v>
      </c>
      <c r="T69" s="79">
        <f t="shared" ca="1" si="17"/>
        <v>0</v>
      </c>
      <c r="U69" s="79">
        <f t="shared" ca="1" si="18"/>
        <v>0</v>
      </c>
      <c r="V69" s="79">
        <f t="shared" ca="1" si="19"/>
        <v>0</v>
      </c>
      <c r="W69" s="79">
        <f t="shared" ca="1" si="20"/>
        <v>0</v>
      </c>
      <c r="X69" s="79">
        <f t="shared" ca="1" si="21"/>
        <v>0</v>
      </c>
    </row>
    <row r="70" spans="1:24" ht="17.25" thickBot="1" x14ac:dyDescent="0.3">
      <c r="A70" s="32" t="str">
        <f>A69</f>
        <v>東北</v>
      </c>
      <c r="B70" s="36" t="str">
        <f>B69</f>
        <v>宮城</v>
      </c>
      <c r="C70" s="40" t="s">
        <v>3311</v>
      </c>
      <c r="D70" s="41">
        <f ca="1">INDIRECT(B70&amp;"!C5")</f>
        <v>0</v>
      </c>
      <c r="E70" s="42" t="s">
        <v>3310</v>
      </c>
      <c r="F70" s="31"/>
      <c r="G70" s="40" t="s">
        <v>74</v>
      </c>
      <c r="H70" s="158">
        <f ca="1">INDIRECT($B70&amp;"!j5")</f>
        <v>0</v>
      </c>
      <c r="I70" s="159">
        <f ca="1">INDIRECT($B70&amp;"!k5")</f>
        <v>0</v>
      </c>
      <c r="J70" s="164">
        <f ca="1">INDIRECT($B70&amp;"!l5")</f>
        <v>0</v>
      </c>
      <c r="K70" s="167">
        <f ca="1">SUM(K68:K69)</f>
        <v>0</v>
      </c>
      <c r="L70" s="168"/>
      <c r="M70" s="84" t="str">
        <f>H120</f>
        <v>東京</v>
      </c>
      <c r="N70" s="79">
        <f t="shared" ca="1" si="11"/>
        <v>0</v>
      </c>
      <c r="O70" s="79">
        <f t="shared" ca="1" si="12"/>
        <v>0</v>
      </c>
      <c r="P70" s="79">
        <f t="shared" ca="1" si="13"/>
        <v>0</v>
      </c>
      <c r="Q70" s="79">
        <f t="shared" ca="1" si="14"/>
        <v>0</v>
      </c>
      <c r="R70" s="79">
        <f t="shared" ca="1" si="15"/>
        <v>0</v>
      </c>
      <c r="S70" s="79">
        <f t="shared" ca="1" si="16"/>
        <v>0</v>
      </c>
      <c r="T70" s="79">
        <f t="shared" ca="1" si="17"/>
        <v>0</v>
      </c>
      <c r="U70" s="79">
        <f t="shared" ca="1" si="18"/>
        <v>0</v>
      </c>
      <c r="V70" s="79">
        <f t="shared" ca="1" si="19"/>
        <v>0</v>
      </c>
      <c r="W70" s="79">
        <f t="shared" ca="1" si="20"/>
        <v>0</v>
      </c>
      <c r="X70" s="79">
        <f t="shared" ca="1" si="21"/>
        <v>0</v>
      </c>
    </row>
    <row r="71" spans="1:24" ht="16.5" thickBot="1" x14ac:dyDescent="0.3">
      <c r="A71" s="46"/>
      <c r="B71" s="46"/>
      <c r="C71" s="31"/>
      <c r="D71" s="15"/>
      <c r="F71" s="31"/>
      <c r="H71" s="15"/>
      <c r="I71" s="15"/>
      <c r="M71" s="84" t="str">
        <f>H126</f>
        <v>神奈川</v>
      </c>
      <c r="N71" s="79">
        <f t="shared" ca="1" si="11"/>
        <v>0</v>
      </c>
      <c r="O71" s="79">
        <f t="shared" ca="1" si="12"/>
        <v>0</v>
      </c>
      <c r="P71" s="79">
        <f t="shared" ca="1" si="13"/>
        <v>0</v>
      </c>
      <c r="Q71" s="79">
        <f t="shared" ca="1" si="14"/>
        <v>0</v>
      </c>
      <c r="R71" s="79">
        <f t="shared" ca="1" si="15"/>
        <v>0</v>
      </c>
      <c r="S71" s="79">
        <f t="shared" ca="1" si="16"/>
        <v>0</v>
      </c>
      <c r="T71" s="79">
        <f t="shared" ca="1" si="17"/>
        <v>0</v>
      </c>
      <c r="U71" s="79">
        <f t="shared" ca="1" si="18"/>
        <v>0</v>
      </c>
      <c r="V71" s="79">
        <f t="shared" ca="1" si="19"/>
        <v>0</v>
      </c>
      <c r="W71" s="79">
        <f t="shared" ca="1" si="20"/>
        <v>0</v>
      </c>
      <c r="X71" s="79">
        <f t="shared" ca="1" si="21"/>
        <v>0</v>
      </c>
    </row>
    <row r="72" spans="1:24" ht="15.75" customHeight="1" thickBot="1" x14ac:dyDescent="0.3">
      <c r="A72" s="46"/>
      <c r="B72" s="46"/>
      <c r="C72" s="28" t="s">
        <v>1178</v>
      </c>
      <c r="D72" s="218" t="s">
        <v>78</v>
      </c>
      <c r="E72" s="219"/>
      <c r="F72" s="29" t="s">
        <v>1179</v>
      </c>
      <c r="G72" s="30"/>
      <c r="H72" s="195" t="s">
        <v>117</v>
      </c>
      <c r="I72" s="195"/>
      <c r="J72" s="196"/>
      <c r="M72" s="84" t="str">
        <f>H132</f>
        <v>山梨</v>
      </c>
      <c r="N72" s="79">
        <f t="shared" ca="1" si="11"/>
        <v>0</v>
      </c>
      <c r="O72" s="79">
        <f t="shared" ca="1" si="12"/>
        <v>0</v>
      </c>
      <c r="P72" s="79">
        <f t="shared" ca="1" si="13"/>
        <v>0</v>
      </c>
      <c r="Q72" s="79">
        <f t="shared" ca="1" si="14"/>
        <v>0</v>
      </c>
      <c r="R72" s="79">
        <f t="shared" ca="1" si="15"/>
        <v>0</v>
      </c>
      <c r="S72" s="79">
        <f t="shared" ca="1" si="16"/>
        <v>0</v>
      </c>
      <c r="T72" s="79">
        <f t="shared" ca="1" si="17"/>
        <v>0</v>
      </c>
      <c r="U72" s="79">
        <f t="shared" ca="1" si="18"/>
        <v>0</v>
      </c>
      <c r="V72" s="79">
        <f t="shared" ca="1" si="19"/>
        <v>0</v>
      </c>
      <c r="W72" s="79">
        <f t="shared" ca="1" si="20"/>
        <v>0</v>
      </c>
      <c r="X72" s="79">
        <f t="shared" ca="1" si="21"/>
        <v>0</v>
      </c>
    </row>
    <row r="73" spans="1:24" ht="11.25" customHeight="1" thickBot="1" x14ac:dyDescent="0.3">
      <c r="A73" s="46"/>
      <c r="B73" s="46"/>
      <c r="D73" s="15"/>
      <c r="F73" s="31"/>
      <c r="H73" s="160" t="s">
        <v>3342</v>
      </c>
      <c r="I73" s="161" t="s">
        <v>3343</v>
      </c>
      <c r="J73" s="161" t="s">
        <v>3344</v>
      </c>
      <c r="K73" s="161" t="s">
        <v>3346</v>
      </c>
      <c r="L73" s="161"/>
      <c r="M73" s="84" t="str">
        <f>H138</f>
        <v>新潟</v>
      </c>
      <c r="N73" s="79">
        <f t="shared" ca="1" si="11"/>
        <v>0</v>
      </c>
      <c r="O73" s="79">
        <f t="shared" ca="1" si="12"/>
        <v>0</v>
      </c>
      <c r="P73" s="79">
        <f t="shared" ca="1" si="13"/>
        <v>0</v>
      </c>
      <c r="Q73" s="79">
        <f t="shared" ca="1" si="14"/>
        <v>0</v>
      </c>
      <c r="R73" s="79">
        <f t="shared" ca="1" si="15"/>
        <v>0</v>
      </c>
      <c r="S73" s="79">
        <f t="shared" ca="1" si="16"/>
        <v>0</v>
      </c>
      <c r="T73" s="79">
        <f t="shared" ca="1" si="17"/>
        <v>0</v>
      </c>
      <c r="U73" s="79">
        <f t="shared" ca="1" si="18"/>
        <v>0</v>
      </c>
      <c r="V73" s="79">
        <f t="shared" ca="1" si="19"/>
        <v>0</v>
      </c>
      <c r="W73" s="79">
        <f t="shared" ca="1" si="20"/>
        <v>0</v>
      </c>
      <c r="X73" s="79">
        <f t="shared" ca="1" si="21"/>
        <v>0</v>
      </c>
    </row>
    <row r="74" spans="1:24" ht="16.5" x14ac:dyDescent="0.25">
      <c r="A74" s="32" t="str">
        <f>D72</f>
        <v>東北</v>
      </c>
      <c r="B74" s="36" t="str">
        <f>H72</f>
        <v>秋田</v>
      </c>
      <c r="C74" s="33" t="s">
        <v>75</v>
      </c>
      <c r="D74" s="34">
        <f ca="1">INDIRECT(B74&amp;"!C3")</f>
        <v>0</v>
      </c>
      <c r="E74" s="35" t="s">
        <v>3310</v>
      </c>
      <c r="F74" s="31"/>
      <c r="G74" s="33" t="s">
        <v>71</v>
      </c>
      <c r="H74" s="154">
        <f ca="1">INDIRECT($B74&amp;"!j3")</f>
        <v>0</v>
      </c>
      <c r="I74" s="155">
        <f ca="1">INDIRECT($B74&amp;"!k3")</f>
        <v>0</v>
      </c>
      <c r="J74" s="162">
        <f ca="1">INDIRECT($B74&amp;"!l3")</f>
        <v>0</v>
      </c>
      <c r="K74" s="165">
        <f ca="1">SUM(H74:J74)</f>
        <v>0</v>
      </c>
      <c r="L74" s="168"/>
      <c r="M74" s="84" t="str">
        <f>H144</f>
        <v>富山</v>
      </c>
      <c r="N74" s="79">
        <f t="shared" ca="1" si="11"/>
        <v>0</v>
      </c>
      <c r="O74" s="79">
        <f t="shared" ca="1" si="12"/>
        <v>0</v>
      </c>
      <c r="P74" s="79">
        <f t="shared" ca="1" si="13"/>
        <v>0</v>
      </c>
      <c r="Q74" s="79">
        <f t="shared" ca="1" si="14"/>
        <v>0</v>
      </c>
      <c r="R74" s="79">
        <f t="shared" ca="1" si="15"/>
        <v>0</v>
      </c>
      <c r="S74" s="79">
        <f t="shared" ca="1" si="16"/>
        <v>0</v>
      </c>
      <c r="T74" s="79">
        <f t="shared" ca="1" si="17"/>
        <v>0</v>
      </c>
      <c r="U74" s="79">
        <f t="shared" ca="1" si="18"/>
        <v>0</v>
      </c>
      <c r="V74" s="79">
        <f t="shared" ca="1" si="19"/>
        <v>0</v>
      </c>
      <c r="W74" s="79">
        <f t="shared" ca="1" si="20"/>
        <v>0</v>
      </c>
      <c r="X74" s="79">
        <f t="shared" ca="1" si="21"/>
        <v>0</v>
      </c>
    </row>
    <row r="75" spans="1:24" ht="16.5" x14ac:dyDescent="0.25">
      <c r="A75" s="32" t="str">
        <f>A74</f>
        <v>東北</v>
      </c>
      <c r="B75" s="36" t="str">
        <f>B74</f>
        <v>秋田</v>
      </c>
      <c r="C75" s="37" t="s">
        <v>77</v>
      </c>
      <c r="D75" s="38">
        <f ca="1">INDIRECT(B75&amp;"!C4")</f>
        <v>0</v>
      </c>
      <c r="E75" s="39" t="s">
        <v>3310</v>
      </c>
      <c r="F75" s="31"/>
      <c r="G75" s="37" t="s">
        <v>72</v>
      </c>
      <c r="H75" s="156">
        <f ca="1">INDIRECT($B75&amp;"!j4")</f>
        <v>0</v>
      </c>
      <c r="I75" s="157">
        <f ca="1">INDIRECT($B75&amp;"!k4")</f>
        <v>0</v>
      </c>
      <c r="J75" s="163">
        <f ca="1">INDIRECT($B75&amp;"!l4")</f>
        <v>0</v>
      </c>
      <c r="K75" s="166">
        <f ca="1">SUM(H75:J75)</f>
        <v>0</v>
      </c>
      <c r="L75" s="168"/>
      <c r="M75" s="84" t="str">
        <f>H150</f>
        <v>石川</v>
      </c>
      <c r="N75" s="79">
        <f t="shared" ca="1" si="11"/>
        <v>0</v>
      </c>
      <c r="O75" s="79">
        <f t="shared" ca="1" si="12"/>
        <v>0</v>
      </c>
      <c r="P75" s="79">
        <f t="shared" ca="1" si="13"/>
        <v>0</v>
      </c>
      <c r="Q75" s="79">
        <f t="shared" ca="1" si="14"/>
        <v>0</v>
      </c>
      <c r="R75" s="79">
        <f t="shared" ca="1" si="15"/>
        <v>0</v>
      </c>
      <c r="S75" s="79">
        <f t="shared" ca="1" si="16"/>
        <v>0</v>
      </c>
      <c r="T75" s="79">
        <f t="shared" ca="1" si="17"/>
        <v>0</v>
      </c>
      <c r="U75" s="79">
        <f t="shared" ca="1" si="18"/>
        <v>0</v>
      </c>
      <c r="V75" s="79">
        <f t="shared" ca="1" si="19"/>
        <v>0</v>
      </c>
      <c r="W75" s="79">
        <f t="shared" ca="1" si="20"/>
        <v>0</v>
      </c>
      <c r="X75" s="79">
        <f t="shared" ca="1" si="21"/>
        <v>0</v>
      </c>
    </row>
    <row r="76" spans="1:24" ht="17.25" thickBot="1" x14ac:dyDescent="0.3">
      <c r="A76" s="32" t="str">
        <f>A75</f>
        <v>東北</v>
      </c>
      <c r="B76" s="36" t="str">
        <f>B75</f>
        <v>秋田</v>
      </c>
      <c r="C76" s="40" t="s">
        <v>3311</v>
      </c>
      <c r="D76" s="41">
        <f ca="1">INDIRECT(B76&amp;"!C5")</f>
        <v>0</v>
      </c>
      <c r="E76" s="42" t="s">
        <v>3310</v>
      </c>
      <c r="F76" s="31"/>
      <c r="G76" s="40" t="s">
        <v>74</v>
      </c>
      <c r="H76" s="158">
        <f ca="1">INDIRECT($B76&amp;"!j5")</f>
        <v>0</v>
      </c>
      <c r="I76" s="159">
        <f ca="1">INDIRECT($B76&amp;"!k5")</f>
        <v>0</v>
      </c>
      <c r="J76" s="164">
        <f ca="1">INDIRECT($B76&amp;"!l5")</f>
        <v>0</v>
      </c>
      <c r="K76" s="167">
        <f ca="1">SUM(K74:K75)</f>
        <v>0</v>
      </c>
      <c r="L76" s="168"/>
      <c r="M76" s="84" t="str">
        <f>H156</f>
        <v>福井</v>
      </c>
      <c r="N76" s="79">
        <f t="shared" ca="1" si="11"/>
        <v>0</v>
      </c>
      <c r="O76" s="79">
        <f t="shared" ca="1" si="12"/>
        <v>0</v>
      </c>
      <c r="P76" s="79">
        <f t="shared" ca="1" si="13"/>
        <v>0</v>
      </c>
      <c r="Q76" s="79">
        <f t="shared" ca="1" si="14"/>
        <v>0</v>
      </c>
      <c r="R76" s="79">
        <f t="shared" ca="1" si="15"/>
        <v>0</v>
      </c>
      <c r="S76" s="79">
        <f t="shared" ca="1" si="16"/>
        <v>0</v>
      </c>
      <c r="T76" s="79">
        <f t="shared" ca="1" si="17"/>
        <v>0</v>
      </c>
      <c r="U76" s="79">
        <f t="shared" ca="1" si="18"/>
        <v>0</v>
      </c>
      <c r="V76" s="79">
        <f t="shared" ca="1" si="19"/>
        <v>0</v>
      </c>
      <c r="W76" s="79">
        <f t="shared" ca="1" si="20"/>
        <v>0</v>
      </c>
      <c r="X76" s="79">
        <f t="shared" ca="1" si="21"/>
        <v>0</v>
      </c>
    </row>
    <row r="77" spans="1:24" ht="16.5" thickBot="1" x14ac:dyDescent="0.3">
      <c r="A77" s="46"/>
      <c r="B77" s="46"/>
      <c r="C77" s="31"/>
      <c r="D77" s="15"/>
      <c r="F77" s="31"/>
      <c r="H77" s="15"/>
      <c r="I77" s="15"/>
      <c r="M77" s="84" t="str">
        <f>H162</f>
        <v>長野</v>
      </c>
      <c r="N77" s="79">
        <f t="shared" ca="1" si="11"/>
        <v>0</v>
      </c>
      <c r="O77" s="79">
        <f t="shared" ca="1" si="12"/>
        <v>0</v>
      </c>
      <c r="P77" s="79">
        <f t="shared" ca="1" si="13"/>
        <v>0</v>
      </c>
      <c r="Q77" s="79">
        <f t="shared" ca="1" si="14"/>
        <v>0</v>
      </c>
      <c r="R77" s="79">
        <f t="shared" ca="1" si="15"/>
        <v>0</v>
      </c>
      <c r="S77" s="79">
        <f t="shared" ca="1" si="16"/>
        <v>0</v>
      </c>
      <c r="T77" s="79">
        <f t="shared" ca="1" si="17"/>
        <v>0</v>
      </c>
      <c r="U77" s="79">
        <f t="shared" ca="1" si="18"/>
        <v>0</v>
      </c>
      <c r="V77" s="79">
        <f t="shared" ca="1" si="19"/>
        <v>0</v>
      </c>
      <c r="W77" s="79">
        <f t="shared" ca="1" si="20"/>
        <v>0</v>
      </c>
      <c r="X77" s="79">
        <f t="shared" ca="1" si="21"/>
        <v>0</v>
      </c>
    </row>
    <row r="78" spans="1:24" ht="15.75" customHeight="1" thickBot="1" x14ac:dyDescent="0.3">
      <c r="A78" s="46"/>
      <c r="B78" s="46"/>
      <c r="C78" s="28" t="s">
        <v>1178</v>
      </c>
      <c r="D78" s="218" t="s">
        <v>78</v>
      </c>
      <c r="E78" s="219"/>
      <c r="F78" s="29" t="s">
        <v>1179</v>
      </c>
      <c r="G78" s="30"/>
      <c r="H78" s="195" t="s">
        <v>1182</v>
      </c>
      <c r="I78" s="195"/>
      <c r="J78" s="196"/>
      <c r="M78" s="84" t="str">
        <f>H168</f>
        <v>岐阜</v>
      </c>
      <c r="N78" s="79">
        <f t="shared" ca="1" si="11"/>
        <v>0</v>
      </c>
      <c r="O78" s="79">
        <f t="shared" ca="1" si="12"/>
        <v>0</v>
      </c>
      <c r="P78" s="79">
        <f t="shared" ca="1" si="13"/>
        <v>0</v>
      </c>
      <c r="Q78" s="79">
        <f t="shared" ca="1" si="14"/>
        <v>0</v>
      </c>
      <c r="R78" s="79">
        <f t="shared" ca="1" si="15"/>
        <v>0</v>
      </c>
      <c r="S78" s="79">
        <f t="shared" ca="1" si="16"/>
        <v>0</v>
      </c>
      <c r="T78" s="79">
        <f t="shared" ca="1" si="17"/>
        <v>0</v>
      </c>
      <c r="U78" s="79">
        <f t="shared" ca="1" si="18"/>
        <v>0</v>
      </c>
      <c r="V78" s="79">
        <f t="shared" ca="1" si="19"/>
        <v>0</v>
      </c>
      <c r="W78" s="79">
        <f t="shared" ca="1" si="20"/>
        <v>0</v>
      </c>
      <c r="X78" s="79">
        <f t="shared" ca="1" si="21"/>
        <v>0</v>
      </c>
    </row>
    <row r="79" spans="1:24" ht="11.25" customHeight="1" thickBot="1" x14ac:dyDescent="0.3">
      <c r="A79" s="46"/>
      <c r="B79" s="46"/>
      <c r="D79" s="15"/>
      <c r="F79" s="31"/>
      <c r="H79" s="160" t="s">
        <v>3342</v>
      </c>
      <c r="I79" s="161" t="s">
        <v>3343</v>
      </c>
      <c r="J79" s="161" t="s">
        <v>3344</v>
      </c>
      <c r="K79" s="161" t="s">
        <v>3346</v>
      </c>
      <c r="L79" s="161"/>
      <c r="M79" s="84" t="str">
        <f>H174</f>
        <v>静岡</v>
      </c>
      <c r="N79" s="79">
        <f t="shared" ca="1" si="11"/>
        <v>0</v>
      </c>
      <c r="O79" s="79">
        <f t="shared" ca="1" si="12"/>
        <v>0</v>
      </c>
      <c r="P79" s="79">
        <f t="shared" ca="1" si="13"/>
        <v>0</v>
      </c>
      <c r="Q79" s="79">
        <f t="shared" ca="1" si="14"/>
        <v>0</v>
      </c>
      <c r="R79" s="79">
        <f t="shared" ca="1" si="15"/>
        <v>0</v>
      </c>
      <c r="S79" s="79">
        <f t="shared" ca="1" si="16"/>
        <v>0</v>
      </c>
      <c r="T79" s="79">
        <f t="shared" ca="1" si="17"/>
        <v>0</v>
      </c>
      <c r="U79" s="79">
        <f t="shared" ca="1" si="18"/>
        <v>0</v>
      </c>
      <c r="V79" s="79">
        <f t="shared" ca="1" si="19"/>
        <v>0</v>
      </c>
      <c r="W79" s="79">
        <f t="shared" ca="1" si="20"/>
        <v>0</v>
      </c>
      <c r="X79" s="79">
        <f t="shared" ca="1" si="21"/>
        <v>0</v>
      </c>
    </row>
    <row r="80" spans="1:24" ht="16.5" x14ac:dyDescent="0.25">
      <c r="A80" s="32" t="str">
        <f>D78</f>
        <v>東北</v>
      </c>
      <c r="B80" s="36" t="str">
        <f>H78</f>
        <v>山形</v>
      </c>
      <c r="C80" s="33" t="s">
        <v>75</v>
      </c>
      <c r="D80" s="34">
        <f ca="1">INDIRECT(B80&amp;"!C3")</f>
        <v>0</v>
      </c>
      <c r="E80" s="35" t="s">
        <v>3310</v>
      </c>
      <c r="F80" s="31"/>
      <c r="G80" s="33" t="s">
        <v>71</v>
      </c>
      <c r="H80" s="154">
        <f ca="1">INDIRECT($B80&amp;"!j3")</f>
        <v>0</v>
      </c>
      <c r="I80" s="155">
        <f ca="1">INDIRECT($B80&amp;"!k3")</f>
        <v>0</v>
      </c>
      <c r="J80" s="162">
        <f ca="1">INDIRECT($B80&amp;"!l3")</f>
        <v>0</v>
      </c>
      <c r="K80" s="165">
        <f ca="1">SUM(H80:J80)</f>
        <v>0</v>
      </c>
      <c r="L80" s="168"/>
      <c r="M80" s="84" t="str">
        <f>H180</f>
        <v>愛知</v>
      </c>
      <c r="N80" s="79">
        <f t="shared" ca="1" si="11"/>
        <v>0</v>
      </c>
      <c r="O80" s="79">
        <f t="shared" ca="1" si="12"/>
        <v>0</v>
      </c>
      <c r="P80" s="79">
        <f t="shared" ca="1" si="13"/>
        <v>0</v>
      </c>
      <c r="Q80" s="79">
        <f t="shared" ca="1" si="14"/>
        <v>0</v>
      </c>
      <c r="R80" s="79">
        <f t="shared" ca="1" si="15"/>
        <v>0</v>
      </c>
      <c r="S80" s="79">
        <f t="shared" ca="1" si="16"/>
        <v>0</v>
      </c>
      <c r="T80" s="79">
        <f t="shared" ca="1" si="17"/>
        <v>0</v>
      </c>
      <c r="U80" s="79">
        <f t="shared" ca="1" si="18"/>
        <v>0</v>
      </c>
      <c r="V80" s="79">
        <f t="shared" ca="1" si="19"/>
        <v>0</v>
      </c>
      <c r="W80" s="79">
        <f t="shared" ca="1" si="20"/>
        <v>0</v>
      </c>
      <c r="X80" s="79">
        <f t="shared" ca="1" si="21"/>
        <v>0</v>
      </c>
    </row>
    <row r="81" spans="1:24" ht="16.5" x14ac:dyDescent="0.25">
      <c r="A81" s="32" t="str">
        <f>A80</f>
        <v>東北</v>
      </c>
      <c r="B81" s="36" t="str">
        <f>B80</f>
        <v>山形</v>
      </c>
      <c r="C81" s="37" t="s">
        <v>77</v>
      </c>
      <c r="D81" s="38">
        <f ca="1">INDIRECT(B81&amp;"!C4")</f>
        <v>0</v>
      </c>
      <c r="E81" s="39" t="s">
        <v>3310</v>
      </c>
      <c r="F81" s="31"/>
      <c r="G81" s="37" t="s">
        <v>72</v>
      </c>
      <c r="H81" s="156">
        <f ca="1">INDIRECT($B81&amp;"!j4")</f>
        <v>0</v>
      </c>
      <c r="I81" s="157">
        <f ca="1">INDIRECT($B81&amp;"!k4")</f>
        <v>0</v>
      </c>
      <c r="J81" s="163">
        <f ca="1">INDIRECT($B81&amp;"!l4")</f>
        <v>0</v>
      </c>
      <c r="K81" s="166">
        <f ca="1">SUM(H81:J81)</f>
        <v>0</v>
      </c>
      <c r="L81" s="168"/>
      <c r="M81" s="84" t="str">
        <f>H186</f>
        <v>三重</v>
      </c>
      <c r="N81" s="79">
        <f t="shared" ca="1" si="11"/>
        <v>0</v>
      </c>
      <c r="O81" s="79">
        <f t="shared" ca="1" si="12"/>
        <v>0</v>
      </c>
      <c r="P81" s="79">
        <f t="shared" ca="1" si="13"/>
        <v>0</v>
      </c>
      <c r="Q81" s="79">
        <f t="shared" ca="1" si="14"/>
        <v>0</v>
      </c>
      <c r="R81" s="79">
        <f t="shared" ca="1" si="15"/>
        <v>0</v>
      </c>
      <c r="S81" s="79">
        <f t="shared" ca="1" si="16"/>
        <v>0</v>
      </c>
      <c r="T81" s="79">
        <f t="shared" ca="1" si="17"/>
        <v>0</v>
      </c>
      <c r="U81" s="79">
        <f t="shared" ca="1" si="18"/>
        <v>0</v>
      </c>
      <c r="V81" s="79">
        <f t="shared" ca="1" si="19"/>
        <v>0</v>
      </c>
      <c r="W81" s="79">
        <f t="shared" ca="1" si="20"/>
        <v>0</v>
      </c>
      <c r="X81" s="79">
        <f t="shared" ca="1" si="21"/>
        <v>0</v>
      </c>
    </row>
    <row r="82" spans="1:24" ht="17.25" thickBot="1" x14ac:dyDescent="0.3">
      <c r="A82" s="32" t="str">
        <f>A81</f>
        <v>東北</v>
      </c>
      <c r="B82" s="36" t="str">
        <f>B81</f>
        <v>山形</v>
      </c>
      <c r="C82" s="40" t="s">
        <v>3311</v>
      </c>
      <c r="D82" s="41">
        <f ca="1">INDIRECT(B82&amp;"!C5")</f>
        <v>0</v>
      </c>
      <c r="E82" s="42" t="s">
        <v>3310</v>
      </c>
      <c r="F82" s="31"/>
      <c r="G82" s="40" t="s">
        <v>74</v>
      </c>
      <c r="H82" s="158">
        <f ca="1">INDIRECT($B82&amp;"!j5")</f>
        <v>0</v>
      </c>
      <c r="I82" s="159">
        <f ca="1">INDIRECT($B82&amp;"!k5")</f>
        <v>0</v>
      </c>
      <c r="J82" s="164">
        <f ca="1">INDIRECT($B82&amp;"!l5")</f>
        <v>0</v>
      </c>
      <c r="K82" s="167">
        <f ca="1">SUM(K80:K81)</f>
        <v>0</v>
      </c>
      <c r="L82" s="168"/>
      <c r="M82" s="84" t="str">
        <f>H192</f>
        <v>滋賀</v>
      </c>
      <c r="N82" s="79">
        <f t="shared" ca="1" si="11"/>
        <v>0</v>
      </c>
      <c r="O82" s="79">
        <f t="shared" ca="1" si="12"/>
        <v>0</v>
      </c>
      <c r="P82" s="79">
        <f t="shared" ca="1" si="13"/>
        <v>0</v>
      </c>
      <c r="Q82" s="79">
        <f t="shared" ca="1" si="14"/>
        <v>0</v>
      </c>
      <c r="R82" s="79">
        <f t="shared" ca="1" si="15"/>
        <v>0</v>
      </c>
      <c r="S82" s="79">
        <f t="shared" ca="1" si="16"/>
        <v>0</v>
      </c>
      <c r="T82" s="79">
        <f t="shared" ca="1" si="17"/>
        <v>0</v>
      </c>
      <c r="U82" s="79">
        <f t="shared" ca="1" si="18"/>
        <v>0</v>
      </c>
      <c r="V82" s="79">
        <f t="shared" ca="1" si="19"/>
        <v>0</v>
      </c>
      <c r="W82" s="79">
        <f t="shared" ca="1" si="20"/>
        <v>0</v>
      </c>
      <c r="X82" s="79">
        <f t="shared" ca="1" si="21"/>
        <v>0</v>
      </c>
    </row>
    <row r="83" spans="1:24" ht="16.5" thickBot="1" x14ac:dyDescent="0.3">
      <c r="A83" s="46"/>
      <c r="B83" s="46"/>
      <c r="C83" s="31"/>
      <c r="D83" s="15"/>
      <c r="F83" s="31"/>
      <c r="H83" s="15"/>
      <c r="I83" s="15"/>
      <c r="M83" s="84" t="str">
        <f>H198</f>
        <v>京都</v>
      </c>
      <c r="N83" s="79">
        <f t="shared" ca="1" si="11"/>
        <v>0</v>
      </c>
      <c r="O83" s="79">
        <f t="shared" ca="1" si="12"/>
        <v>0</v>
      </c>
      <c r="P83" s="79">
        <f t="shared" ca="1" si="13"/>
        <v>0</v>
      </c>
      <c r="Q83" s="79">
        <f t="shared" ca="1" si="14"/>
        <v>0</v>
      </c>
      <c r="R83" s="79">
        <f t="shared" ca="1" si="15"/>
        <v>0</v>
      </c>
      <c r="S83" s="79">
        <f t="shared" ca="1" si="16"/>
        <v>0</v>
      </c>
      <c r="T83" s="79">
        <f t="shared" ca="1" si="17"/>
        <v>0</v>
      </c>
      <c r="U83" s="79">
        <f t="shared" ca="1" si="18"/>
        <v>0</v>
      </c>
      <c r="V83" s="79">
        <f t="shared" ca="1" si="19"/>
        <v>0</v>
      </c>
      <c r="W83" s="79">
        <f t="shared" ca="1" si="20"/>
        <v>0</v>
      </c>
      <c r="X83" s="79">
        <f t="shared" ca="1" si="21"/>
        <v>0</v>
      </c>
    </row>
    <row r="84" spans="1:24" ht="15.75" customHeight="1" thickBot="1" x14ac:dyDescent="0.3">
      <c r="A84" s="46"/>
      <c r="B84" s="46"/>
      <c r="C84" s="28" t="s">
        <v>1178</v>
      </c>
      <c r="D84" s="218" t="s">
        <v>78</v>
      </c>
      <c r="E84" s="219"/>
      <c r="F84" s="29" t="s">
        <v>1179</v>
      </c>
      <c r="G84" s="30"/>
      <c r="H84" s="195" t="s">
        <v>907</v>
      </c>
      <c r="I84" s="195"/>
      <c r="J84" s="196"/>
      <c r="M84" s="84" t="str">
        <f>H204</f>
        <v>大阪</v>
      </c>
      <c r="N84" s="79">
        <f t="shared" ca="1" si="11"/>
        <v>0</v>
      </c>
      <c r="O84" s="79">
        <f t="shared" ca="1" si="12"/>
        <v>0</v>
      </c>
      <c r="P84" s="79">
        <f t="shared" ca="1" si="13"/>
        <v>0</v>
      </c>
      <c r="Q84" s="79">
        <f t="shared" ca="1" si="14"/>
        <v>0</v>
      </c>
      <c r="R84" s="79">
        <f t="shared" ca="1" si="15"/>
        <v>0</v>
      </c>
      <c r="S84" s="79">
        <f t="shared" ca="1" si="16"/>
        <v>0</v>
      </c>
      <c r="T84" s="79">
        <f t="shared" ca="1" si="17"/>
        <v>0</v>
      </c>
      <c r="U84" s="79">
        <f t="shared" ca="1" si="18"/>
        <v>0</v>
      </c>
      <c r="V84" s="79">
        <f t="shared" ca="1" si="19"/>
        <v>0</v>
      </c>
      <c r="W84" s="79">
        <f t="shared" ca="1" si="20"/>
        <v>0</v>
      </c>
      <c r="X84" s="79">
        <f t="shared" ca="1" si="21"/>
        <v>0</v>
      </c>
    </row>
    <row r="85" spans="1:24" ht="11.25" customHeight="1" thickBot="1" x14ac:dyDescent="0.3">
      <c r="A85" s="46"/>
      <c r="B85" s="46"/>
      <c r="D85" s="15"/>
      <c r="F85" s="31"/>
      <c r="H85" s="160" t="s">
        <v>3342</v>
      </c>
      <c r="I85" s="161" t="s">
        <v>3343</v>
      </c>
      <c r="J85" s="161" t="s">
        <v>3344</v>
      </c>
      <c r="K85" s="161" t="s">
        <v>3346</v>
      </c>
      <c r="L85" s="161"/>
      <c r="M85" s="84" t="str">
        <f>H210</f>
        <v>兵庫</v>
      </c>
      <c r="N85" s="79">
        <f t="shared" ca="1" si="11"/>
        <v>0</v>
      </c>
      <c r="O85" s="79">
        <f t="shared" ca="1" si="12"/>
        <v>0</v>
      </c>
      <c r="P85" s="79">
        <f t="shared" ca="1" si="13"/>
        <v>0</v>
      </c>
      <c r="Q85" s="79">
        <f t="shared" ca="1" si="14"/>
        <v>0</v>
      </c>
      <c r="R85" s="79">
        <f t="shared" ca="1" si="15"/>
        <v>0</v>
      </c>
      <c r="S85" s="79">
        <f t="shared" ca="1" si="16"/>
        <v>0</v>
      </c>
      <c r="T85" s="79">
        <f t="shared" ca="1" si="17"/>
        <v>0</v>
      </c>
      <c r="U85" s="79">
        <f t="shared" ca="1" si="18"/>
        <v>0</v>
      </c>
      <c r="V85" s="79">
        <f t="shared" ca="1" si="19"/>
        <v>0</v>
      </c>
      <c r="W85" s="79">
        <f t="shared" ca="1" si="20"/>
        <v>0</v>
      </c>
      <c r="X85" s="79">
        <f t="shared" ca="1" si="21"/>
        <v>0</v>
      </c>
    </row>
    <row r="86" spans="1:24" ht="16.5" x14ac:dyDescent="0.25">
      <c r="A86" s="32" t="str">
        <f>D84</f>
        <v>東北</v>
      </c>
      <c r="B86" s="36" t="str">
        <f>H84</f>
        <v>福島</v>
      </c>
      <c r="C86" s="33" t="s">
        <v>75</v>
      </c>
      <c r="D86" s="34">
        <f ca="1">INDIRECT(B86&amp;"!C3")</f>
        <v>0</v>
      </c>
      <c r="E86" s="35" t="s">
        <v>3310</v>
      </c>
      <c r="F86" s="31"/>
      <c r="G86" s="33" t="s">
        <v>71</v>
      </c>
      <c r="H86" s="154">
        <f ca="1">INDIRECT($B86&amp;"!j3")</f>
        <v>0</v>
      </c>
      <c r="I86" s="155">
        <f ca="1">INDIRECT($B86&amp;"!k3")</f>
        <v>0</v>
      </c>
      <c r="J86" s="162">
        <f ca="1">INDIRECT($B86&amp;"!l3")</f>
        <v>0</v>
      </c>
      <c r="K86" s="165">
        <f ca="1">SUM(H86:J86)</f>
        <v>0</v>
      </c>
      <c r="L86" s="168"/>
      <c r="M86" s="84" t="str">
        <f>H216</f>
        <v>奈良</v>
      </c>
      <c r="N86" s="79">
        <f t="shared" ca="1" si="11"/>
        <v>0</v>
      </c>
      <c r="O86" s="79">
        <f t="shared" ca="1" si="12"/>
        <v>0</v>
      </c>
      <c r="P86" s="79">
        <f t="shared" ca="1" si="13"/>
        <v>0</v>
      </c>
      <c r="Q86" s="79">
        <f t="shared" ca="1" si="14"/>
        <v>0</v>
      </c>
      <c r="R86" s="79">
        <f t="shared" ca="1" si="15"/>
        <v>0</v>
      </c>
      <c r="S86" s="79">
        <f t="shared" ca="1" si="16"/>
        <v>0</v>
      </c>
      <c r="T86" s="79">
        <f t="shared" ca="1" si="17"/>
        <v>0</v>
      </c>
      <c r="U86" s="79">
        <f t="shared" ca="1" si="18"/>
        <v>0</v>
      </c>
      <c r="V86" s="79">
        <f t="shared" ca="1" si="19"/>
        <v>0</v>
      </c>
      <c r="W86" s="79">
        <f t="shared" ca="1" si="20"/>
        <v>0</v>
      </c>
      <c r="X86" s="79">
        <f t="shared" ca="1" si="21"/>
        <v>0</v>
      </c>
    </row>
    <row r="87" spans="1:24" ht="16.5" x14ac:dyDescent="0.25">
      <c r="A87" s="32" t="str">
        <f>A86</f>
        <v>東北</v>
      </c>
      <c r="B87" s="36" t="str">
        <f>B86</f>
        <v>福島</v>
      </c>
      <c r="C87" s="37" t="s">
        <v>77</v>
      </c>
      <c r="D87" s="38">
        <f ca="1">INDIRECT(B87&amp;"!C4")</f>
        <v>0</v>
      </c>
      <c r="E87" s="39" t="s">
        <v>3310</v>
      </c>
      <c r="F87" s="31"/>
      <c r="G87" s="37" t="s">
        <v>72</v>
      </c>
      <c r="H87" s="156">
        <f ca="1">INDIRECT($B87&amp;"!j4")</f>
        <v>0</v>
      </c>
      <c r="I87" s="157">
        <f ca="1">INDIRECT($B87&amp;"!k4")</f>
        <v>0</v>
      </c>
      <c r="J87" s="163">
        <f ca="1">INDIRECT($B87&amp;"!l4")</f>
        <v>0</v>
      </c>
      <c r="K87" s="166">
        <f ca="1">SUM(H87:J87)</f>
        <v>0</v>
      </c>
      <c r="L87" s="168"/>
      <c r="M87" s="84" t="str">
        <f>H222</f>
        <v>和歌山</v>
      </c>
      <c r="N87" s="79">
        <f t="shared" ca="1" si="11"/>
        <v>0</v>
      </c>
      <c r="O87" s="79">
        <f t="shared" ca="1" si="12"/>
        <v>0</v>
      </c>
      <c r="P87" s="79">
        <f t="shared" ca="1" si="13"/>
        <v>0</v>
      </c>
      <c r="Q87" s="79">
        <f t="shared" ca="1" si="14"/>
        <v>0</v>
      </c>
      <c r="R87" s="79">
        <f t="shared" ca="1" si="15"/>
        <v>0</v>
      </c>
      <c r="S87" s="79">
        <f t="shared" ca="1" si="16"/>
        <v>0</v>
      </c>
      <c r="T87" s="79">
        <f t="shared" ca="1" si="17"/>
        <v>0</v>
      </c>
      <c r="U87" s="79">
        <f t="shared" ca="1" si="18"/>
        <v>0</v>
      </c>
      <c r="V87" s="79">
        <f t="shared" ca="1" si="19"/>
        <v>0</v>
      </c>
      <c r="W87" s="79">
        <f t="shared" ca="1" si="20"/>
        <v>0</v>
      </c>
      <c r="X87" s="79">
        <f t="shared" ca="1" si="21"/>
        <v>0</v>
      </c>
    </row>
    <row r="88" spans="1:24" ht="17.25" thickBot="1" x14ac:dyDescent="0.3">
      <c r="A88" s="32" t="str">
        <f>A87</f>
        <v>東北</v>
      </c>
      <c r="B88" s="36" t="str">
        <f>B87</f>
        <v>福島</v>
      </c>
      <c r="C88" s="40" t="s">
        <v>3311</v>
      </c>
      <c r="D88" s="41">
        <f ca="1">INDIRECT(B88&amp;"!C5")</f>
        <v>0</v>
      </c>
      <c r="E88" s="42" t="s">
        <v>3310</v>
      </c>
      <c r="F88" s="31"/>
      <c r="G88" s="40" t="s">
        <v>74</v>
      </c>
      <c r="H88" s="158">
        <f ca="1">INDIRECT($B88&amp;"!j5")</f>
        <v>0</v>
      </c>
      <c r="I88" s="159">
        <f ca="1">INDIRECT($B88&amp;"!k5")</f>
        <v>0</v>
      </c>
      <c r="J88" s="164">
        <f ca="1">INDIRECT($B88&amp;"!l5")</f>
        <v>0</v>
      </c>
      <c r="K88" s="167">
        <f ca="1">SUM(K86:K87)</f>
        <v>0</v>
      </c>
      <c r="L88" s="168"/>
      <c r="M88" s="84" t="str">
        <f>H228</f>
        <v>鳥取</v>
      </c>
      <c r="N88" s="79">
        <f t="shared" ca="1" si="11"/>
        <v>0</v>
      </c>
      <c r="O88" s="79">
        <f t="shared" ca="1" si="12"/>
        <v>0</v>
      </c>
      <c r="P88" s="79">
        <f t="shared" ca="1" si="13"/>
        <v>0</v>
      </c>
      <c r="Q88" s="79">
        <f t="shared" ca="1" si="14"/>
        <v>0</v>
      </c>
      <c r="R88" s="79">
        <f t="shared" ca="1" si="15"/>
        <v>0</v>
      </c>
      <c r="S88" s="79">
        <f t="shared" ca="1" si="16"/>
        <v>0</v>
      </c>
      <c r="T88" s="79">
        <f t="shared" ca="1" si="17"/>
        <v>0</v>
      </c>
      <c r="U88" s="79">
        <f t="shared" ca="1" si="18"/>
        <v>0</v>
      </c>
      <c r="V88" s="79">
        <f t="shared" ca="1" si="19"/>
        <v>0</v>
      </c>
      <c r="W88" s="79">
        <f t="shared" ca="1" si="20"/>
        <v>0</v>
      </c>
      <c r="X88" s="79">
        <f t="shared" ca="1" si="21"/>
        <v>0</v>
      </c>
    </row>
    <row r="89" spans="1:24" ht="16.5" thickBot="1" x14ac:dyDescent="0.3">
      <c r="A89" s="46"/>
      <c r="B89" s="46"/>
      <c r="C89" s="31"/>
      <c r="D89" s="15"/>
      <c r="F89" s="31"/>
      <c r="H89" s="15"/>
      <c r="I89" s="15"/>
      <c r="M89" s="84" t="str">
        <f>H234</f>
        <v>島根</v>
      </c>
      <c r="N89" s="79">
        <f t="shared" ca="1" si="11"/>
        <v>0</v>
      </c>
      <c r="O89" s="79">
        <f t="shared" ca="1" si="12"/>
        <v>0</v>
      </c>
      <c r="P89" s="79">
        <f t="shared" ca="1" si="13"/>
        <v>0</v>
      </c>
      <c r="Q89" s="79">
        <f t="shared" ca="1" si="14"/>
        <v>0</v>
      </c>
      <c r="R89" s="79">
        <f t="shared" ca="1" si="15"/>
        <v>0</v>
      </c>
      <c r="S89" s="79">
        <f t="shared" ca="1" si="16"/>
        <v>0</v>
      </c>
      <c r="T89" s="79">
        <f t="shared" ca="1" si="17"/>
        <v>0</v>
      </c>
      <c r="U89" s="79">
        <f t="shared" ca="1" si="18"/>
        <v>0</v>
      </c>
      <c r="V89" s="79">
        <f t="shared" ca="1" si="19"/>
        <v>0</v>
      </c>
      <c r="W89" s="79">
        <f t="shared" ca="1" si="20"/>
        <v>0</v>
      </c>
      <c r="X89" s="79">
        <f t="shared" ca="1" si="21"/>
        <v>0</v>
      </c>
    </row>
    <row r="90" spans="1:24" ht="15.75" customHeight="1" thickBot="1" x14ac:dyDescent="0.3">
      <c r="A90" s="46"/>
      <c r="B90" s="46"/>
      <c r="C90" s="28" t="s">
        <v>1178</v>
      </c>
      <c r="D90" s="193" t="s">
        <v>156</v>
      </c>
      <c r="E90" s="194"/>
      <c r="F90" s="29" t="s">
        <v>1179</v>
      </c>
      <c r="G90" s="30"/>
      <c r="H90" s="191" t="s">
        <v>1183</v>
      </c>
      <c r="I90" s="191"/>
      <c r="J90" s="192"/>
      <c r="M90" s="84" t="str">
        <f>H240</f>
        <v>岡山</v>
      </c>
      <c r="N90" s="79">
        <f t="shared" ca="1" si="11"/>
        <v>0</v>
      </c>
      <c r="O90" s="79">
        <f t="shared" ca="1" si="12"/>
        <v>0</v>
      </c>
      <c r="P90" s="79">
        <f t="shared" ca="1" si="13"/>
        <v>0</v>
      </c>
      <c r="Q90" s="79">
        <f t="shared" ca="1" si="14"/>
        <v>0</v>
      </c>
      <c r="R90" s="79">
        <f t="shared" ca="1" si="15"/>
        <v>0</v>
      </c>
      <c r="S90" s="79">
        <f t="shared" ca="1" si="16"/>
        <v>0</v>
      </c>
      <c r="T90" s="79">
        <f t="shared" ca="1" si="17"/>
        <v>0</v>
      </c>
      <c r="U90" s="79">
        <f t="shared" ca="1" si="18"/>
        <v>0</v>
      </c>
      <c r="V90" s="79">
        <f t="shared" ca="1" si="19"/>
        <v>0</v>
      </c>
      <c r="W90" s="79">
        <f t="shared" ca="1" si="20"/>
        <v>0</v>
      </c>
      <c r="X90" s="79">
        <f t="shared" ca="1" si="21"/>
        <v>0</v>
      </c>
    </row>
    <row r="91" spans="1:24" ht="11.25" customHeight="1" thickBot="1" x14ac:dyDescent="0.3">
      <c r="A91" s="46"/>
      <c r="B91" s="46"/>
      <c r="D91" s="15"/>
      <c r="F91" s="31"/>
      <c r="H91" s="160" t="s">
        <v>3342</v>
      </c>
      <c r="I91" s="161" t="s">
        <v>3343</v>
      </c>
      <c r="J91" s="161" t="s">
        <v>3344</v>
      </c>
      <c r="K91" s="161" t="s">
        <v>3346</v>
      </c>
      <c r="L91" s="161"/>
      <c r="M91" s="84" t="str">
        <f>H246</f>
        <v>広島</v>
      </c>
      <c r="N91" s="79">
        <f t="shared" ca="1" si="11"/>
        <v>0</v>
      </c>
      <c r="O91" s="79">
        <f t="shared" ca="1" si="12"/>
        <v>0</v>
      </c>
      <c r="P91" s="79">
        <f t="shared" ca="1" si="13"/>
        <v>0</v>
      </c>
      <c r="Q91" s="79">
        <f t="shared" ca="1" si="14"/>
        <v>0</v>
      </c>
      <c r="R91" s="79">
        <f t="shared" ca="1" si="15"/>
        <v>0</v>
      </c>
      <c r="S91" s="79">
        <f t="shared" ca="1" si="16"/>
        <v>0</v>
      </c>
      <c r="T91" s="79">
        <f t="shared" ca="1" si="17"/>
        <v>0</v>
      </c>
      <c r="U91" s="79">
        <f t="shared" ca="1" si="18"/>
        <v>0</v>
      </c>
      <c r="V91" s="79">
        <f t="shared" ca="1" si="19"/>
        <v>0</v>
      </c>
      <c r="W91" s="79">
        <f t="shared" ca="1" si="20"/>
        <v>0</v>
      </c>
      <c r="X91" s="79">
        <f t="shared" ca="1" si="21"/>
        <v>0</v>
      </c>
    </row>
    <row r="92" spans="1:24" ht="16.5" x14ac:dyDescent="0.25">
      <c r="A92" s="32" t="str">
        <f>D90</f>
        <v>関東</v>
      </c>
      <c r="B92" s="36" t="str">
        <f>H90</f>
        <v>茨城</v>
      </c>
      <c r="C92" s="33" t="s">
        <v>75</v>
      </c>
      <c r="D92" s="34">
        <f ca="1">INDIRECT(B92&amp;"!C3")</f>
        <v>0</v>
      </c>
      <c r="E92" s="35" t="s">
        <v>3310</v>
      </c>
      <c r="F92" s="31"/>
      <c r="G92" s="33" t="s">
        <v>71</v>
      </c>
      <c r="H92" s="154">
        <f ca="1">INDIRECT($B92&amp;"!j3")</f>
        <v>0</v>
      </c>
      <c r="I92" s="155">
        <f ca="1">INDIRECT($B92&amp;"!k3")</f>
        <v>0</v>
      </c>
      <c r="J92" s="162">
        <f ca="1">INDIRECT($B92&amp;"!l3")</f>
        <v>0</v>
      </c>
      <c r="K92" s="165">
        <f ca="1">SUM(H92:J92)</f>
        <v>0</v>
      </c>
      <c r="L92" s="168"/>
      <c r="M92" s="84" t="str">
        <f>H252</f>
        <v>山口</v>
      </c>
      <c r="N92" s="79">
        <f t="shared" ca="1" si="11"/>
        <v>0</v>
      </c>
      <c r="O92" s="79">
        <f t="shared" ca="1" si="12"/>
        <v>0</v>
      </c>
      <c r="P92" s="79">
        <f t="shared" ca="1" si="13"/>
        <v>0</v>
      </c>
      <c r="Q92" s="79">
        <f t="shared" ca="1" si="14"/>
        <v>0</v>
      </c>
      <c r="R92" s="79">
        <f t="shared" ca="1" si="15"/>
        <v>0</v>
      </c>
      <c r="S92" s="79">
        <f t="shared" ca="1" si="16"/>
        <v>0</v>
      </c>
      <c r="T92" s="79">
        <f t="shared" ca="1" si="17"/>
        <v>0</v>
      </c>
      <c r="U92" s="79">
        <f t="shared" ca="1" si="18"/>
        <v>0</v>
      </c>
      <c r="V92" s="79">
        <f t="shared" ca="1" si="19"/>
        <v>0</v>
      </c>
      <c r="W92" s="79">
        <f t="shared" ca="1" si="20"/>
        <v>0</v>
      </c>
      <c r="X92" s="79">
        <f t="shared" ca="1" si="21"/>
        <v>0</v>
      </c>
    </row>
    <row r="93" spans="1:24" ht="16.5" x14ac:dyDescent="0.25">
      <c r="A93" s="32" t="str">
        <f>A92</f>
        <v>関東</v>
      </c>
      <c r="B93" s="36" t="str">
        <f>B92</f>
        <v>茨城</v>
      </c>
      <c r="C93" s="37" t="s">
        <v>77</v>
      </c>
      <c r="D93" s="38">
        <f ca="1">INDIRECT(B93&amp;"!C4")</f>
        <v>0</v>
      </c>
      <c r="E93" s="39" t="s">
        <v>3310</v>
      </c>
      <c r="F93" s="31"/>
      <c r="G93" s="37" t="s">
        <v>72</v>
      </c>
      <c r="H93" s="156">
        <f ca="1">INDIRECT($B93&amp;"!j4")</f>
        <v>0</v>
      </c>
      <c r="I93" s="157">
        <f ca="1">INDIRECT($B93&amp;"!k4")</f>
        <v>0</v>
      </c>
      <c r="J93" s="163">
        <f ca="1">INDIRECT($B93&amp;"!l4")</f>
        <v>0</v>
      </c>
      <c r="K93" s="166">
        <f ca="1">SUM(H93:J93)</f>
        <v>0</v>
      </c>
      <c r="L93" s="168"/>
      <c r="M93" s="84" t="str">
        <f>H258</f>
        <v>徳島</v>
      </c>
      <c r="N93" s="79">
        <f t="shared" ca="1" si="11"/>
        <v>0</v>
      </c>
      <c r="O93" s="79">
        <f t="shared" ca="1" si="12"/>
        <v>0</v>
      </c>
      <c r="P93" s="79">
        <f t="shared" ca="1" si="13"/>
        <v>0</v>
      </c>
      <c r="Q93" s="79">
        <f t="shared" ca="1" si="14"/>
        <v>0</v>
      </c>
      <c r="R93" s="79">
        <f t="shared" ca="1" si="15"/>
        <v>0</v>
      </c>
      <c r="S93" s="79">
        <f t="shared" ca="1" si="16"/>
        <v>0</v>
      </c>
      <c r="T93" s="79">
        <f t="shared" ca="1" si="17"/>
        <v>0</v>
      </c>
      <c r="U93" s="79">
        <f t="shared" ca="1" si="18"/>
        <v>0</v>
      </c>
      <c r="V93" s="79">
        <f t="shared" ca="1" si="19"/>
        <v>0</v>
      </c>
      <c r="W93" s="79">
        <f t="shared" ca="1" si="20"/>
        <v>0</v>
      </c>
      <c r="X93" s="79">
        <f t="shared" ca="1" si="21"/>
        <v>0</v>
      </c>
    </row>
    <row r="94" spans="1:24" ht="17.25" thickBot="1" x14ac:dyDescent="0.3">
      <c r="A94" s="32" t="str">
        <f>A93</f>
        <v>関東</v>
      </c>
      <c r="B94" s="36" t="str">
        <f>B93</f>
        <v>茨城</v>
      </c>
      <c r="C94" s="40" t="s">
        <v>3311</v>
      </c>
      <c r="D94" s="41">
        <f ca="1">INDIRECT(B94&amp;"!C5")</f>
        <v>0</v>
      </c>
      <c r="E94" s="42" t="s">
        <v>3310</v>
      </c>
      <c r="F94" s="31"/>
      <c r="G94" s="40" t="s">
        <v>74</v>
      </c>
      <c r="H94" s="158">
        <f ca="1">INDIRECT($B94&amp;"!j5")</f>
        <v>0</v>
      </c>
      <c r="I94" s="159">
        <f ca="1">INDIRECT($B94&amp;"!k5")</f>
        <v>0</v>
      </c>
      <c r="J94" s="164">
        <f ca="1">INDIRECT($B94&amp;"!l5")</f>
        <v>0</v>
      </c>
      <c r="K94" s="167">
        <f ca="1">SUM(K92:K93)</f>
        <v>0</v>
      </c>
      <c r="L94" s="168"/>
      <c r="M94" s="84" t="str">
        <f>H264</f>
        <v>愛媛</v>
      </c>
      <c r="N94" s="79">
        <f t="shared" ca="1" si="11"/>
        <v>0</v>
      </c>
      <c r="O94" s="79">
        <f t="shared" ca="1" si="12"/>
        <v>0</v>
      </c>
      <c r="P94" s="79">
        <f t="shared" ca="1" si="13"/>
        <v>0</v>
      </c>
      <c r="Q94" s="79">
        <f t="shared" ca="1" si="14"/>
        <v>0</v>
      </c>
      <c r="R94" s="79">
        <f t="shared" ca="1" si="15"/>
        <v>0</v>
      </c>
      <c r="S94" s="79">
        <f t="shared" ca="1" si="16"/>
        <v>0</v>
      </c>
      <c r="T94" s="79">
        <f t="shared" ca="1" si="17"/>
        <v>0</v>
      </c>
      <c r="U94" s="79">
        <f t="shared" ca="1" si="18"/>
        <v>0</v>
      </c>
      <c r="V94" s="79">
        <f t="shared" ca="1" si="19"/>
        <v>0</v>
      </c>
      <c r="W94" s="79">
        <f t="shared" ca="1" si="20"/>
        <v>0</v>
      </c>
      <c r="X94" s="79">
        <f t="shared" ca="1" si="21"/>
        <v>0</v>
      </c>
    </row>
    <row r="95" spans="1:24" ht="16.5" thickBot="1" x14ac:dyDescent="0.3">
      <c r="A95" s="46"/>
      <c r="B95" s="46"/>
      <c r="C95" s="31"/>
      <c r="D95" s="15"/>
      <c r="F95" s="31"/>
      <c r="H95" s="15"/>
      <c r="I95" s="15"/>
      <c r="M95" s="84" t="str">
        <f>H270</f>
        <v>香川</v>
      </c>
      <c r="N95" s="79">
        <f t="shared" ca="1" si="11"/>
        <v>0</v>
      </c>
      <c r="O95" s="79">
        <f t="shared" ca="1" si="12"/>
        <v>0</v>
      </c>
      <c r="P95" s="79">
        <f t="shared" ca="1" si="13"/>
        <v>0</v>
      </c>
      <c r="Q95" s="79">
        <f t="shared" ca="1" si="14"/>
        <v>0</v>
      </c>
      <c r="R95" s="79">
        <f t="shared" ca="1" si="15"/>
        <v>0</v>
      </c>
      <c r="S95" s="79">
        <f t="shared" ca="1" si="16"/>
        <v>0</v>
      </c>
      <c r="T95" s="79">
        <f t="shared" ca="1" si="17"/>
        <v>0</v>
      </c>
      <c r="U95" s="79">
        <f t="shared" ca="1" si="18"/>
        <v>0</v>
      </c>
      <c r="V95" s="79">
        <f t="shared" ca="1" si="19"/>
        <v>0</v>
      </c>
      <c r="W95" s="79">
        <f t="shared" ca="1" si="20"/>
        <v>0</v>
      </c>
      <c r="X95" s="79">
        <f t="shared" ca="1" si="21"/>
        <v>0</v>
      </c>
    </row>
    <row r="96" spans="1:24" ht="15.75" customHeight="1" thickBot="1" x14ac:dyDescent="0.3">
      <c r="A96" s="46"/>
      <c r="B96" s="46"/>
      <c r="C96" s="28" t="s">
        <v>1178</v>
      </c>
      <c r="D96" s="193" t="s">
        <v>156</v>
      </c>
      <c r="E96" s="194"/>
      <c r="F96" s="29" t="s">
        <v>1179</v>
      </c>
      <c r="G96" s="30"/>
      <c r="H96" s="193" t="s">
        <v>1184</v>
      </c>
      <c r="I96" s="191"/>
      <c r="J96" s="192"/>
      <c r="M96" s="84" t="str">
        <f>H276</f>
        <v>高知</v>
      </c>
      <c r="N96" s="79">
        <f t="shared" ca="1" si="11"/>
        <v>0</v>
      </c>
      <c r="O96" s="79">
        <f t="shared" ca="1" si="12"/>
        <v>0</v>
      </c>
      <c r="P96" s="79">
        <f t="shared" ca="1" si="13"/>
        <v>0</v>
      </c>
      <c r="Q96" s="79">
        <f t="shared" ca="1" si="14"/>
        <v>0</v>
      </c>
      <c r="R96" s="79">
        <f t="shared" ca="1" si="15"/>
        <v>0</v>
      </c>
      <c r="S96" s="79">
        <f t="shared" ca="1" si="16"/>
        <v>0</v>
      </c>
      <c r="T96" s="79">
        <f t="shared" ca="1" si="17"/>
        <v>0</v>
      </c>
      <c r="U96" s="79">
        <f t="shared" ca="1" si="18"/>
        <v>0</v>
      </c>
      <c r="V96" s="79">
        <f t="shared" ca="1" si="19"/>
        <v>0</v>
      </c>
      <c r="W96" s="79">
        <f t="shared" ca="1" si="20"/>
        <v>0</v>
      </c>
      <c r="X96" s="79">
        <f t="shared" ca="1" si="21"/>
        <v>0</v>
      </c>
    </row>
    <row r="97" spans="1:24" ht="11.25" customHeight="1" thickBot="1" x14ac:dyDescent="0.3">
      <c r="A97" s="46"/>
      <c r="B97" s="46"/>
      <c r="D97" s="15"/>
      <c r="F97" s="31"/>
      <c r="H97" s="160" t="s">
        <v>3342</v>
      </c>
      <c r="I97" s="161" t="s">
        <v>3343</v>
      </c>
      <c r="J97" s="161" t="s">
        <v>3344</v>
      </c>
      <c r="K97" s="161" t="s">
        <v>3346</v>
      </c>
      <c r="L97" s="161"/>
      <c r="M97" s="84" t="str">
        <f>H282</f>
        <v>福岡</v>
      </c>
      <c r="N97" s="79">
        <f t="shared" ca="1" si="11"/>
        <v>0</v>
      </c>
      <c r="O97" s="79">
        <f t="shared" ca="1" si="12"/>
        <v>0</v>
      </c>
      <c r="P97" s="79">
        <f t="shared" ca="1" si="13"/>
        <v>0</v>
      </c>
      <c r="Q97" s="79">
        <f t="shared" ca="1" si="14"/>
        <v>0</v>
      </c>
      <c r="R97" s="79">
        <f t="shared" ca="1" si="15"/>
        <v>0</v>
      </c>
      <c r="S97" s="79">
        <f t="shared" ca="1" si="16"/>
        <v>0</v>
      </c>
      <c r="T97" s="79">
        <f t="shared" ca="1" si="17"/>
        <v>0</v>
      </c>
      <c r="U97" s="79">
        <f t="shared" ca="1" si="18"/>
        <v>0</v>
      </c>
      <c r="V97" s="79">
        <f t="shared" ca="1" si="19"/>
        <v>0</v>
      </c>
      <c r="W97" s="79">
        <f t="shared" ca="1" si="20"/>
        <v>0</v>
      </c>
      <c r="X97" s="79">
        <f t="shared" ca="1" si="21"/>
        <v>0</v>
      </c>
    </row>
    <row r="98" spans="1:24" ht="16.5" x14ac:dyDescent="0.25">
      <c r="A98" s="32" t="str">
        <f>D96</f>
        <v>関東</v>
      </c>
      <c r="B98" s="36" t="str">
        <f>H96</f>
        <v>栃木</v>
      </c>
      <c r="C98" s="33" t="s">
        <v>75</v>
      </c>
      <c r="D98" s="34">
        <f ca="1">INDIRECT(B98&amp;"!C3")</f>
        <v>0</v>
      </c>
      <c r="E98" s="35" t="s">
        <v>3310</v>
      </c>
      <c r="F98" s="31"/>
      <c r="G98" s="33" t="s">
        <v>71</v>
      </c>
      <c r="H98" s="154">
        <f ca="1">INDIRECT($B98&amp;"!j3")</f>
        <v>0</v>
      </c>
      <c r="I98" s="155">
        <f ca="1">INDIRECT($B98&amp;"!k3")</f>
        <v>0</v>
      </c>
      <c r="J98" s="162">
        <f ca="1">INDIRECT($B98&amp;"!l3")</f>
        <v>0</v>
      </c>
      <c r="K98" s="165">
        <f ca="1">SUM(H98:J98)</f>
        <v>0</v>
      </c>
      <c r="L98" s="168"/>
      <c r="M98" s="84" t="str">
        <f>H288</f>
        <v>熊本</v>
      </c>
      <c r="N98" s="79">
        <f t="shared" ca="1" si="11"/>
        <v>0</v>
      </c>
      <c r="O98" s="79">
        <f t="shared" ca="1" si="12"/>
        <v>0</v>
      </c>
      <c r="P98" s="79">
        <f t="shared" ca="1" si="13"/>
        <v>0</v>
      </c>
      <c r="Q98" s="79">
        <f t="shared" ca="1" si="14"/>
        <v>0</v>
      </c>
      <c r="R98" s="79">
        <f t="shared" ca="1" si="15"/>
        <v>0</v>
      </c>
      <c r="S98" s="79">
        <f t="shared" ca="1" si="16"/>
        <v>0</v>
      </c>
      <c r="T98" s="79">
        <f t="shared" ca="1" si="17"/>
        <v>0</v>
      </c>
      <c r="U98" s="79">
        <f t="shared" ca="1" si="18"/>
        <v>0</v>
      </c>
      <c r="V98" s="79">
        <f t="shared" ca="1" si="19"/>
        <v>0</v>
      </c>
      <c r="W98" s="79">
        <f t="shared" ca="1" si="20"/>
        <v>0</v>
      </c>
      <c r="X98" s="79">
        <f t="shared" ca="1" si="21"/>
        <v>0</v>
      </c>
    </row>
    <row r="99" spans="1:24" ht="16.5" x14ac:dyDescent="0.25">
      <c r="A99" s="32" t="str">
        <f>A98</f>
        <v>関東</v>
      </c>
      <c r="B99" s="36" t="str">
        <f>B98</f>
        <v>栃木</v>
      </c>
      <c r="C99" s="37" t="s">
        <v>77</v>
      </c>
      <c r="D99" s="38">
        <f ca="1">INDIRECT(B99&amp;"!C4")</f>
        <v>0</v>
      </c>
      <c r="E99" s="39" t="s">
        <v>3310</v>
      </c>
      <c r="F99" s="31"/>
      <c r="G99" s="37" t="s">
        <v>72</v>
      </c>
      <c r="H99" s="156">
        <f ca="1">INDIRECT($B99&amp;"!j4")</f>
        <v>0</v>
      </c>
      <c r="I99" s="157">
        <f ca="1">INDIRECT($B99&amp;"!k4")</f>
        <v>0</v>
      </c>
      <c r="J99" s="163">
        <f ca="1">INDIRECT($B99&amp;"!l4")</f>
        <v>0</v>
      </c>
      <c r="K99" s="166">
        <f ca="1">SUM(H99:J99)</f>
        <v>0</v>
      </c>
      <c r="L99" s="168"/>
      <c r="M99" s="84" t="str">
        <f>H294</f>
        <v>鹿児島</v>
      </c>
      <c r="N99" s="79">
        <f t="shared" ca="1" si="11"/>
        <v>0</v>
      </c>
      <c r="O99" s="79">
        <f t="shared" ca="1" si="12"/>
        <v>0</v>
      </c>
      <c r="P99" s="79">
        <f t="shared" ca="1" si="13"/>
        <v>0</v>
      </c>
      <c r="Q99" s="79">
        <f t="shared" ca="1" si="14"/>
        <v>0</v>
      </c>
      <c r="R99" s="79">
        <f t="shared" ca="1" si="15"/>
        <v>0</v>
      </c>
      <c r="S99" s="79">
        <f t="shared" ca="1" si="16"/>
        <v>0</v>
      </c>
      <c r="T99" s="79">
        <f t="shared" ca="1" si="17"/>
        <v>0</v>
      </c>
      <c r="U99" s="79">
        <f t="shared" ca="1" si="18"/>
        <v>0</v>
      </c>
      <c r="V99" s="79">
        <f t="shared" ca="1" si="19"/>
        <v>0</v>
      </c>
      <c r="W99" s="79">
        <f t="shared" ca="1" si="20"/>
        <v>0</v>
      </c>
      <c r="X99" s="79">
        <f t="shared" ca="1" si="21"/>
        <v>0</v>
      </c>
    </row>
    <row r="100" spans="1:24" ht="17.25" thickBot="1" x14ac:dyDescent="0.3">
      <c r="A100" s="32" t="str">
        <f>A99</f>
        <v>関東</v>
      </c>
      <c r="B100" s="36" t="str">
        <f>B99</f>
        <v>栃木</v>
      </c>
      <c r="C100" s="40" t="s">
        <v>3311</v>
      </c>
      <c r="D100" s="41">
        <f ca="1">INDIRECT(B100&amp;"!C5")</f>
        <v>0</v>
      </c>
      <c r="E100" s="42" t="s">
        <v>3310</v>
      </c>
      <c r="F100" s="31"/>
      <c r="G100" s="40" t="s">
        <v>74</v>
      </c>
      <c r="H100" s="158">
        <f ca="1">INDIRECT($B100&amp;"!j5")</f>
        <v>0</v>
      </c>
      <c r="I100" s="159">
        <f ca="1">INDIRECT($B100&amp;"!k5")</f>
        <v>0</v>
      </c>
      <c r="J100" s="164">
        <f ca="1">INDIRECT($B100&amp;"!l5")</f>
        <v>0</v>
      </c>
      <c r="K100" s="167">
        <f ca="1">SUM(K98:K99)</f>
        <v>0</v>
      </c>
      <c r="L100" s="168"/>
      <c r="M100" s="84" t="str">
        <f>H300</f>
        <v>長崎</v>
      </c>
      <c r="N100" s="79">
        <f t="shared" ca="1" si="11"/>
        <v>0</v>
      </c>
      <c r="O100" s="79">
        <f t="shared" ca="1" si="12"/>
        <v>0</v>
      </c>
      <c r="P100" s="79">
        <f t="shared" ca="1" si="13"/>
        <v>0</v>
      </c>
      <c r="Q100" s="79">
        <f t="shared" ca="1" si="14"/>
        <v>0</v>
      </c>
      <c r="R100" s="79">
        <f t="shared" ca="1" si="15"/>
        <v>0</v>
      </c>
      <c r="S100" s="79">
        <f t="shared" ca="1" si="16"/>
        <v>0</v>
      </c>
      <c r="T100" s="79">
        <f t="shared" ca="1" si="17"/>
        <v>0</v>
      </c>
      <c r="U100" s="79">
        <f t="shared" ca="1" si="18"/>
        <v>0</v>
      </c>
      <c r="V100" s="79">
        <f t="shared" ca="1" si="19"/>
        <v>0</v>
      </c>
      <c r="W100" s="79">
        <f t="shared" ca="1" si="20"/>
        <v>0</v>
      </c>
      <c r="X100" s="79">
        <f t="shared" ca="1" si="21"/>
        <v>0</v>
      </c>
    </row>
    <row r="101" spans="1:24" ht="16.5" thickBot="1" x14ac:dyDescent="0.3">
      <c r="A101" s="46"/>
      <c r="B101" s="46"/>
      <c r="C101" s="31"/>
      <c r="D101" s="15"/>
      <c r="F101" s="31"/>
      <c r="H101" s="47"/>
      <c r="I101" s="47"/>
      <c r="M101" s="84" t="str">
        <f>H306</f>
        <v>宮崎</v>
      </c>
      <c r="N101" s="79">
        <f t="shared" ca="1" si="11"/>
        <v>0</v>
      </c>
      <c r="O101" s="79">
        <f t="shared" ca="1" si="12"/>
        <v>0</v>
      </c>
      <c r="P101" s="79">
        <f t="shared" ca="1" si="13"/>
        <v>0</v>
      </c>
      <c r="Q101" s="79">
        <f t="shared" ca="1" si="14"/>
        <v>0</v>
      </c>
      <c r="R101" s="79">
        <f t="shared" ca="1" si="15"/>
        <v>0</v>
      </c>
      <c r="S101" s="79">
        <f t="shared" ca="1" si="16"/>
        <v>0</v>
      </c>
      <c r="T101" s="79">
        <f t="shared" ca="1" si="17"/>
        <v>0</v>
      </c>
      <c r="U101" s="79">
        <f t="shared" ca="1" si="18"/>
        <v>0</v>
      </c>
      <c r="V101" s="79">
        <f t="shared" ca="1" si="19"/>
        <v>0</v>
      </c>
      <c r="W101" s="79">
        <f t="shared" ca="1" si="20"/>
        <v>0</v>
      </c>
      <c r="X101" s="79">
        <f t="shared" ca="1" si="21"/>
        <v>0</v>
      </c>
    </row>
    <row r="102" spans="1:24" ht="15.75" customHeight="1" thickBot="1" x14ac:dyDescent="0.3">
      <c r="A102" s="46"/>
      <c r="B102" s="46"/>
      <c r="C102" s="28" t="s">
        <v>1178</v>
      </c>
      <c r="D102" s="193" t="s">
        <v>156</v>
      </c>
      <c r="E102" s="194"/>
      <c r="F102" s="29" t="s">
        <v>1179</v>
      </c>
      <c r="G102" s="30"/>
      <c r="H102" s="193" t="s">
        <v>1185</v>
      </c>
      <c r="I102" s="191"/>
      <c r="J102" s="192"/>
      <c r="M102" s="84" t="str">
        <f>H312</f>
        <v>佐賀</v>
      </c>
      <c r="N102" s="79">
        <f t="shared" ca="1" si="11"/>
        <v>0</v>
      </c>
      <c r="O102" s="79">
        <f t="shared" ca="1" si="12"/>
        <v>0</v>
      </c>
      <c r="P102" s="79">
        <f t="shared" ca="1" si="13"/>
        <v>0</v>
      </c>
      <c r="Q102" s="79">
        <f t="shared" ca="1" si="14"/>
        <v>0</v>
      </c>
      <c r="R102" s="79">
        <f t="shared" ca="1" si="15"/>
        <v>0</v>
      </c>
      <c r="S102" s="79">
        <f t="shared" ca="1" si="16"/>
        <v>0</v>
      </c>
      <c r="T102" s="79">
        <f t="shared" ca="1" si="17"/>
        <v>0</v>
      </c>
      <c r="U102" s="79">
        <f t="shared" ca="1" si="18"/>
        <v>0</v>
      </c>
      <c r="V102" s="79">
        <f t="shared" ca="1" si="19"/>
        <v>0</v>
      </c>
      <c r="W102" s="79">
        <f t="shared" ca="1" si="20"/>
        <v>0</v>
      </c>
      <c r="X102" s="79">
        <f t="shared" ca="1" si="21"/>
        <v>0</v>
      </c>
    </row>
    <row r="103" spans="1:24" ht="11.25" customHeight="1" thickBot="1" x14ac:dyDescent="0.3">
      <c r="A103" s="46"/>
      <c r="B103" s="46"/>
      <c r="D103" s="15"/>
      <c r="F103" s="31"/>
      <c r="H103" s="160" t="s">
        <v>3342</v>
      </c>
      <c r="I103" s="161" t="s">
        <v>3343</v>
      </c>
      <c r="J103" s="161" t="s">
        <v>3344</v>
      </c>
      <c r="K103" s="161" t="s">
        <v>3346</v>
      </c>
      <c r="L103" s="161"/>
      <c r="M103" s="84" t="str">
        <f>H318</f>
        <v>大分</v>
      </c>
      <c r="N103" s="79">
        <f t="shared" ca="1" si="11"/>
        <v>0</v>
      </c>
      <c r="O103" s="79">
        <f t="shared" ca="1" si="12"/>
        <v>0</v>
      </c>
      <c r="P103" s="79">
        <f t="shared" ca="1" si="13"/>
        <v>0</v>
      </c>
      <c r="Q103" s="79">
        <f t="shared" ca="1" si="14"/>
        <v>0</v>
      </c>
      <c r="R103" s="79">
        <f t="shared" ca="1" si="15"/>
        <v>0</v>
      </c>
      <c r="S103" s="79">
        <f t="shared" ca="1" si="16"/>
        <v>0</v>
      </c>
      <c r="T103" s="79">
        <f t="shared" ca="1" si="17"/>
        <v>0</v>
      </c>
      <c r="U103" s="79">
        <f t="shared" ca="1" si="18"/>
        <v>0</v>
      </c>
      <c r="V103" s="79">
        <f t="shared" ca="1" si="19"/>
        <v>0</v>
      </c>
      <c r="W103" s="79">
        <f t="shared" ca="1" si="20"/>
        <v>0</v>
      </c>
      <c r="X103" s="79">
        <f t="shared" ca="1" si="21"/>
        <v>0</v>
      </c>
    </row>
    <row r="104" spans="1:24" ht="16.5" x14ac:dyDescent="0.25">
      <c r="A104" s="32" t="str">
        <f>D102</f>
        <v>関東</v>
      </c>
      <c r="B104" s="36" t="str">
        <f>H102</f>
        <v>群馬</v>
      </c>
      <c r="C104" s="33" t="s">
        <v>75</v>
      </c>
      <c r="D104" s="34">
        <f ca="1">INDIRECT(B104&amp;"!C3")</f>
        <v>0</v>
      </c>
      <c r="E104" s="35" t="s">
        <v>3310</v>
      </c>
      <c r="F104" s="31"/>
      <c r="G104" s="33" t="s">
        <v>71</v>
      </c>
      <c r="H104" s="154">
        <f ca="1">INDIRECT($B104&amp;"!j3")</f>
        <v>0</v>
      </c>
      <c r="I104" s="155">
        <f ca="1">INDIRECT($B104&amp;"!k3")</f>
        <v>0</v>
      </c>
      <c r="J104" s="162">
        <f ca="1">INDIRECT($B104&amp;"!l3")</f>
        <v>0</v>
      </c>
      <c r="K104" s="165">
        <f ca="1">SUM(H104:J104)</f>
        <v>0</v>
      </c>
      <c r="L104" s="168"/>
      <c r="M104" s="84" t="str">
        <f>H324</f>
        <v>沖縄</v>
      </c>
      <c r="N104" s="79">
        <f t="shared" ca="1" si="11"/>
        <v>0</v>
      </c>
      <c r="O104" s="79">
        <f t="shared" ca="1" si="12"/>
        <v>0</v>
      </c>
      <c r="P104" s="79">
        <f t="shared" ca="1" si="13"/>
        <v>0</v>
      </c>
      <c r="Q104" s="79">
        <f t="shared" ca="1" si="14"/>
        <v>0</v>
      </c>
      <c r="R104" s="79">
        <f t="shared" ca="1" si="15"/>
        <v>0</v>
      </c>
      <c r="S104" s="79">
        <f t="shared" ca="1" si="16"/>
        <v>0</v>
      </c>
      <c r="T104" s="79">
        <f t="shared" ca="1" si="17"/>
        <v>0</v>
      </c>
      <c r="U104" s="79">
        <f t="shared" ca="1" si="18"/>
        <v>0</v>
      </c>
      <c r="V104" s="79">
        <f t="shared" ca="1" si="19"/>
        <v>0</v>
      </c>
      <c r="W104" s="79">
        <f t="shared" ca="1" si="20"/>
        <v>0</v>
      </c>
      <c r="X104" s="79">
        <f t="shared" ca="1" si="21"/>
        <v>0</v>
      </c>
    </row>
    <row r="105" spans="1:24" ht="16.5" x14ac:dyDescent="0.25">
      <c r="A105" s="32" t="str">
        <f>A104</f>
        <v>関東</v>
      </c>
      <c r="B105" s="36" t="str">
        <f>B104</f>
        <v>群馬</v>
      </c>
      <c r="C105" s="37" t="s">
        <v>77</v>
      </c>
      <c r="D105" s="38">
        <f ca="1">INDIRECT(B105&amp;"!C4")</f>
        <v>0</v>
      </c>
      <c r="E105" s="39" t="s">
        <v>3310</v>
      </c>
      <c r="F105" s="31"/>
      <c r="G105" s="37" t="s">
        <v>72</v>
      </c>
      <c r="H105" s="156">
        <f ca="1">INDIRECT($B105&amp;"!j4")</f>
        <v>0</v>
      </c>
      <c r="I105" s="157">
        <f ca="1">INDIRECT($B105&amp;"!k4")</f>
        <v>0</v>
      </c>
      <c r="J105" s="163">
        <f ca="1">INDIRECT($B105&amp;"!l4")</f>
        <v>0</v>
      </c>
      <c r="K105" s="166">
        <f ca="1">SUM(H105:J105)</f>
        <v>0</v>
      </c>
      <c r="L105" s="168"/>
    </row>
    <row r="106" spans="1:24" ht="17.25" thickBot="1" x14ac:dyDescent="0.3">
      <c r="A106" s="32" t="str">
        <f>A105</f>
        <v>関東</v>
      </c>
      <c r="B106" s="36" t="str">
        <f>B105</f>
        <v>群馬</v>
      </c>
      <c r="C106" s="40" t="s">
        <v>3311</v>
      </c>
      <c r="D106" s="41">
        <f ca="1">INDIRECT(B106&amp;"!C5")</f>
        <v>0</v>
      </c>
      <c r="E106" s="42" t="s">
        <v>3310</v>
      </c>
      <c r="F106" s="31"/>
      <c r="G106" s="40" t="s">
        <v>74</v>
      </c>
      <c r="H106" s="158">
        <f ca="1">INDIRECT($B106&amp;"!j5")</f>
        <v>0</v>
      </c>
      <c r="I106" s="159">
        <f ca="1">INDIRECT($B106&amp;"!k5")</f>
        <v>0</v>
      </c>
      <c r="J106" s="164">
        <f ca="1">INDIRECT($B106&amp;"!l5")</f>
        <v>0</v>
      </c>
      <c r="K106" s="167">
        <f ca="1">SUM(K104:K105)</f>
        <v>0</v>
      </c>
      <c r="L106" s="168"/>
    </row>
    <row r="107" spans="1:24" ht="16.5" thickBot="1" x14ac:dyDescent="0.3">
      <c r="A107" s="46"/>
      <c r="B107" s="46"/>
      <c r="C107" s="31"/>
      <c r="D107" s="15"/>
      <c r="F107" s="31"/>
      <c r="H107" s="15"/>
      <c r="I107" s="15"/>
    </row>
    <row r="108" spans="1:24" ht="15.75" customHeight="1" thickBot="1" x14ac:dyDescent="0.3">
      <c r="A108" s="46"/>
      <c r="B108" s="46"/>
      <c r="C108" s="28" t="s">
        <v>1178</v>
      </c>
      <c r="D108" s="193" t="s">
        <v>156</v>
      </c>
      <c r="E108" s="194"/>
      <c r="F108" s="29" t="s">
        <v>1179</v>
      </c>
      <c r="G108" s="30"/>
      <c r="H108" s="193" t="s">
        <v>1186</v>
      </c>
      <c r="I108" s="191"/>
      <c r="J108" s="192"/>
    </row>
    <row r="109" spans="1:24" ht="11.25" customHeight="1" thickBot="1" x14ac:dyDescent="0.3">
      <c r="A109" s="46"/>
      <c r="B109" s="46"/>
      <c r="D109" s="15"/>
      <c r="F109" s="31"/>
      <c r="H109" s="160" t="s">
        <v>3342</v>
      </c>
      <c r="I109" s="161" t="s">
        <v>3343</v>
      </c>
      <c r="J109" s="161" t="s">
        <v>3344</v>
      </c>
      <c r="K109" s="161" t="s">
        <v>3346</v>
      </c>
      <c r="L109" s="161"/>
    </row>
    <row r="110" spans="1:24" ht="16.5" x14ac:dyDescent="0.25">
      <c r="A110" s="32" t="str">
        <f>D108</f>
        <v>関東</v>
      </c>
      <c r="B110" s="36" t="str">
        <f>H108</f>
        <v>埼玉</v>
      </c>
      <c r="C110" s="33" t="s">
        <v>75</v>
      </c>
      <c r="D110" s="34">
        <f ca="1">INDIRECT(B110&amp;"!C3")</f>
        <v>0</v>
      </c>
      <c r="E110" s="35" t="s">
        <v>3310</v>
      </c>
      <c r="F110" s="31"/>
      <c r="G110" s="33" t="s">
        <v>71</v>
      </c>
      <c r="H110" s="154">
        <f ca="1">INDIRECT($B110&amp;"!j3")</f>
        <v>0</v>
      </c>
      <c r="I110" s="155">
        <f ca="1">INDIRECT($B110&amp;"!k3")</f>
        <v>0</v>
      </c>
      <c r="J110" s="162">
        <f ca="1">INDIRECT($B110&amp;"!l3")</f>
        <v>0</v>
      </c>
      <c r="K110" s="165">
        <f ca="1">SUM(H110:J110)</f>
        <v>0</v>
      </c>
      <c r="L110" s="168"/>
    </row>
    <row r="111" spans="1:24" ht="16.5" x14ac:dyDescent="0.25">
      <c r="A111" s="32" t="str">
        <f>A110</f>
        <v>関東</v>
      </c>
      <c r="B111" s="36" t="str">
        <f>B110</f>
        <v>埼玉</v>
      </c>
      <c r="C111" s="37" t="s">
        <v>77</v>
      </c>
      <c r="D111" s="38">
        <f ca="1">INDIRECT(B111&amp;"!C4")</f>
        <v>0</v>
      </c>
      <c r="E111" s="39" t="s">
        <v>3310</v>
      </c>
      <c r="F111" s="31"/>
      <c r="G111" s="37" t="s">
        <v>72</v>
      </c>
      <c r="H111" s="156">
        <f ca="1">INDIRECT($B111&amp;"!j4")</f>
        <v>0</v>
      </c>
      <c r="I111" s="157">
        <f ca="1">INDIRECT($B111&amp;"!k4")</f>
        <v>0</v>
      </c>
      <c r="J111" s="163">
        <f ca="1">INDIRECT($B111&amp;"!l4")</f>
        <v>0</v>
      </c>
      <c r="K111" s="166">
        <f ca="1">SUM(H111:J111)</f>
        <v>0</v>
      </c>
      <c r="L111" s="168"/>
    </row>
    <row r="112" spans="1:24" ht="17.25" thickBot="1" x14ac:dyDescent="0.3">
      <c r="A112" s="32" t="str">
        <f>A111</f>
        <v>関東</v>
      </c>
      <c r="B112" s="36" t="str">
        <f>B111</f>
        <v>埼玉</v>
      </c>
      <c r="C112" s="40" t="s">
        <v>3311</v>
      </c>
      <c r="D112" s="41">
        <f ca="1">INDIRECT(B112&amp;"!C5")</f>
        <v>0</v>
      </c>
      <c r="E112" s="42" t="s">
        <v>3310</v>
      </c>
      <c r="F112" s="31"/>
      <c r="G112" s="40" t="s">
        <v>74</v>
      </c>
      <c r="H112" s="158">
        <f ca="1">INDIRECT($B112&amp;"!j5")</f>
        <v>0</v>
      </c>
      <c r="I112" s="159">
        <f ca="1">INDIRECT($B112&amp;"!k5")</f>
        <v>0</v>
      </c>
      <c r="J112" s="164">
        <f ca="1">INDIRECT($B112&amp;"!l5")</f>
        <v>0</v>
      </c>
      <c r="K112" s="167">
        <f ca="1">SUM(K110:K111)</f>
        <v>0</v>
      </c>
      <c r="L112" s="168"/>
    </row>
    <row r="113" spans="1:12" ht="16.5" thickBot="1" x14ac:dyDescent="0.3">
      <c r="A113" s="46"/>
      <c r="B113" s="46"/>
      <c r="C113" s="31"/>
      <c r="D113" s="15"/>
      <c r="F113" s="31"/>
      <c r="H113" s="15"/>
      <c r="I113" s="15"/>
    </row>
    <row r="114" spans="1:12" ht="15.75" customHeight="1" thickBot="1" x14ac:dyDescent="0.3">
      <c r="A114" s="46"/>
      <c r="B114" s="46"/>
      <c r="C114" s="28" t="s">
        <v>1178</v>
      </c>
      <c r="D114" s="193" t="s">
        <v>156</v>
      </c>
      <c r="E114" s="194"/>
      <c r="F114" s="29" t="s">
        <v>1179</v>
      </c>
      <c r="G114" s="30"/>
      <c r="H114" s="193" t="s">
        <v>1187</v>
      </c>
      <c r="I114" s="191"/>
      <c r="J114" s="192"/>
    </row>
    <row r="115" spans="1:12" ht="11.25" customHeight="1" thickBot="1" x14ac:dyDescent="0.3">
      <c r="A115" s="46"/>
      <c r="B115" s="46"/>
      <c r="D115" s="15"/>
      <c r="F115" s="31"/>
      <c r="H115" s="160" t="s">
        <v>3342</v>
      </c>
      <c r="I115" s="161" t="s">
        <v>3343</v>
      </c>
      <c r="J115" s="161" t="s">
        <v>3344</v>
      </c>
      <c r="K115" s="161" t="s">
        <v>3346</v>
      </c>
      <c r="L115" s="161"/>
    </row>
    <row r="116" spans="1:12" ht="16.5" x14ac:dyDescent="0.25">
      <c r="A116" s="32" t="str">
        <f>D114</f>
        <v>関東</v>
      </c>
      <c r="B116" s="36" t="str">
        <f>H114</f>
        <v>千葉</v>
      </c>
      <c r="C116" s="33" t="s">
        <v>75</v>
      </c>
      <c r="D116" s="34">
        <f ca="1">INDIRECT(B116&amp;"!C3")</f>
        <v>0</v>
      </c>
      <c r="E116" s="35" t="s">
        <v>3310</v>
      </c>
      <c r="F116" s="31"/>
      <c r="G116" s="33" t="s">
        <v>71</v>
      </c>
      <c r="H116" s="154">
        <f ca="1">INDIRECT($B116&amp;"!j3")</f>
        <v>0</v>
      </c>
      <c r="I116" s="155">
        <f ca="1">INDIRECT($B116&amp;"!k3")</f>
        <v>0</v>
      </c>
      <c r="J116" s="162">
        <f ca="1">INDIRECT($B116&amp;"!l3")</f>
        <v>0</v>
      </c>
      <c r="K116" s="165">
        <f ca="1">SUM(H116:J116)</f>
        <v>0</v>
      </c>
      <c r="L116" s="168"/>
    </row>
    <row r="117" spans="1:12" ht="16.5" x14ac:dyDescent="0.25">
      <c r="A117" s="32" t="str">
        <f>A116</f>
        <v>関東</v>
      </c>
      <c r="B117" s="36" t="str">
        <f>B116</f>
        <v>千葉</v>
      </c>
      <c r="C117" s="37" t="s">
        <v>77</v>
      </c>
      <c r="D117" s="38">
        <f ca="1">INDIRECT(B117&amp;"!C4")</f>
        <v>0</v>
      </c>
      <c r="E117" s="39" t="s">
        <v>3310</v>
      </c>
      <c r="F117" s="31"/>
      <c r="G117" s="37" t="s">
        <v>72</v>
      </c>
      <c r="H117" s="156">
        <f ca="1">INDIRECT($B117&amp;"!j4")</f>
        <v>0</v>
      </c>
      <c r="I117" s="157">
        <f ca="1">INDIRECT($B117&amp;"!k4")</f>
        <v>0</v>
      </c>
      <c r="J117" s="163">
        <f ca="1">INDIRECT($B117&amp;"!l4")</f>
        <v>0</v>
      </c>
      <c r="K117" s="166">
        <f ca="1">SUM(H117:J117)</f>
        <v>0</v>
      </c>
      <c r="L117" s="168"/>
    </row>
    <row r="118" spans="1:12" ht="17.25" thickBot="1" x14ac:dyDescent="0.3">
      <c r="A118" s="32" t="str">
        <f>A117</f>
        <v>関東</v>
      </c>
      <c r="B118" s="36" t="str">
        <f>B117</f>
        <v>千葉</v>
      </c>
      <c r="C118" s="40" t="s">
        <v>3311</v>
      </c>
      <c r="D118" s="41">
        <f ca="1">INDIRECT(B118&amp;"!C5")</f>
        <v>0</v>
      </c>
      <c r="E118" s="42" t="s">
        <v>3310</v>
      </c>
      <c r="F118" s="31"/>
      <c r="G118" s="40" t="s">
        <v>74</v>
      </c>
      <c r="H118" s="158">
        <f ca="1">INDIRECT($B118&amp;"!j5")</f>
        <v>0</v>
      </c>
      <c r="I118" s="159">
        <f ca="1">INDIRECT($B118&amp;"!k5")</f>
        <v>0</v>
      </c>
      <c r="J118" s="164">
        <f ca="1">INDIRECT($B118&amp;"!l5")</f>
        <v>0</v>
      </c>
      <c r="K118" s="167">
        <f ca="1">SUM(K116:K117)</f>
        <v>0</v>
      </c>
      <c r="L118" s="168"/>
    </row>
    <row r="119" spans="1:12" ht="16.5" thickBot="1" x14ac:dyDescent="0.3">
      <c r="A119" s="46"/>
      <c r="B119" s="46"/>
      <c r="C119" s="31"/>
      <c r="D119" s="15"/>
      <c r="F119" s="31"/>
      <c r="H119" s="15"/>
      <c r="I119" s="15"/>
    </row>
    <row r="120" spans="1:12" ht="15.75" customHeight="1" thickBot="1" x14ac:dyDescent="0.3">
      <c r="A120" s="46"/>
      <c r="B120" s="46"/>
      <c r="C120" s="28" t="s">
        <v>1178</v>
      </c>
      <c r="D120" s="193" t="s">
        <v>156</v>
      </c>
      <c r="E120" s="194"/>
      <c r="F120" s="29" t="s">
        <v>1179</v>
      </c>
      <c r="G120" s="30"/>
      <c r="H120" s="191" t="s">
        <v>1188</v>
      </c>
      <c r="I120" s="191"/>
      <c r="J120" s="192"/>
    </row>
    <row r="121" spans="1:12" ht="11.25" customHeight="1" thickBot="1" x14ac:dyDescent="0.3">
      <c r="A121" s="46"/>
      <c r="B121" s="46"/>
      <c r="D121" s="15"/>
      <c r="F121" s="31"/>
      <c r="H121" s="160" t="s">
        <v>3342</v>
      </c>
      <c r="I121" s="161" t="s">
        <v>3343</v>
      </c>
      <c r="J121" s="161" t="s">
        <v>3344</v>
      </c>
      <c r="K121" s="161" t="s">
        <v>3346</v>
      </c>
      <c r="L121" s="161"/>
    </row>
    <row r="122" spans="1:12" ht="16.5" x14ac:dyDescent="0.25">
      <c r="A122" s="32" t="str">
        <f>D120</f>
        <v>関東</v>
      </c>
      <c r="B122" s="36" t="str">
        <f>H120</f>
        <v>東京</v>
      </c>
      <c r="C122" s="33" t="s">
        <v>75</v>
      </c>
      <c r="D122" s="34">
        <f ca="1">INDIRECT(B122&amp;"!C3")</f>
        <v>0</v>
      </c>
      <c r="E122" s="35" t="s">
        <v>3310</v>
      </c>
      <c r="F122" s="31"/>
      <c r="G122" s="33" t="s">
        <v>71</v>
      </c>
      <c r="H122" s="154">
        <f ca="1">INDIRECT($B122&amp;"!j3")</f>
        <v>0</v>
      </c>
      <c r="I122" s="155">
        <f ca="1">INDIRECT($B122&amp;"!k3")</f>
        <v>0</v>
      </c>
      <c r="J122" s="162">
        <f ca="1">INDIRECT($B122&amp;"!l3")</f>
        <v>0</v>
      </c>
      <c r="K122" s="165">
        <f ca="1">SUM(H122:J122)</f>
        <v>0</v>
      </c>
      <c r="L122" s="168"/>
    </row>
    <row r="123" spans="1:12" ht="16.5" x14ac:dyDescent="0.25">
      <c r="A123" s="32" t="str">
        <f>A122</f>
        <v>関東</v>
      </c>
      <c r="B123" s="36" t="str">
        <f>B122</f>
        <v>東京</v>
      </c>
      <c r="C123" s="37" t="s">
        <v>77</v>
      </c>
      <c r="D123" s="38">
        <f ca="1">INDIRECT(B123&amp;"!C4")</f>
        <v>0</v>
      </c>
      <c r="E123" s="39" t="s">
        <v>3310</v>
      </c>
      <c r="F123" s="31"/>
      <c r="G123" s="37" t="s">
        <v>72</v>
      </c>
      <c r="H123" s="156">
        <f ca="1">INDIRECT($B123&amp;"!j4")</f>
        <v>0</v>
      </c>
      <c r="I123" s="157">
        <f ca="1">INDIRECT($B123&amp;"!k4")</f>
        <v>0</v>
      </c>
      <c r="J123" s="163">
        <f ca="1">INDIRECT($B123&amp;"!l4")</f>
        <v>0</v>
      </c>
      <c r="K123" s="166">
        <f ca="1">SUM(H123:J123)</f>
        <v>0</v>
      </c>
      <c r="L123" s="168"/>
    </row>
    <row r="124" spans="1:12" ht="17.25" thickBot="1" x14ac:dyDescent="0.3">
      <c r="A124" s="32" t="str">
        <f>A123</f>
        <v>関東</v>
      </c>
      <c r="B124" s="36" t="str">
        <f>B123</f>
        <v>東京</v>
      </c>
      <c r="C124" s="40" t="s">
        <v>3311</v>
      </c>
      <c r="D124" s="41">
        <f ca="1">INDIRECT(B124&amp;"!C5")</f>
        <v>0</v>
      </c>
      <c r="E124" s="42" t="s">
        <v>3310</v>
      </c>
      <c r="F124" s="31"/>
      <c r="G124" s="40" t="s">
        <v>74</v>
      </c>
      <c r="H124" s="158">
        <f ca="1">INDIRECT($B124&amp;"!j5")</f>
        <v>0</v>
      </c>
      <c r="I124" s="159">
        <f ca="1">INDIRECT($B124&amp;"!k5")</f>
        <v>0</v>
      </c>
      <c r="J124" s="164">
        <f ca="1">INDIRECT($B124&amp;"!l5")</f>
        <v>0</v>
      </c>
      <c r="K124" s="167">
        <f ca="1">SUM(K122:K123)</f>
        <v>0</v>
      </c>
      <c r="L124" s="168"/>
    </row>
    <row r="125" spans="1:12" ht="16.5" thickBot="1" x14ac:dyDescent="0.3">
      <c r="A125" s="46"/>
      <c r="B125" s="46"/>
      <c r="C125" s="31"/>
      <c r="D125" s="15"/>
      <c r="F125" s="31"/>
      <c r="H125" s="15"/>
      <c r="I125" s="15"/>
    </row>
    <row r="126" spans="1:12" ht="15.75" customHeight="1" thickBot="1" x14ac:dyDescent="0.3">
      <c r="A126" s="46"/>
      <c r="B126" s="46"/>
      <c r="C126" s="28" t="s">
        <v>1178</v>
      </c>
      <c r="D126" s="193" t="s">
        <v>156</v>
      </c>
      <c r="E126" s="194"/>
      <c r="F126" s="29" t="s">
        <v>1179</v>
      </c>
      <c r="G126" s="30"/>
      <c r="H126" s="191" t="s">
        <v>1189</v>
      </c>
      <c r="I126" s="191"/>
      <c r="J126" s="192"/>
    </row>
    <row r="127" spans="1:12" ht="11.25" customHeight="1" thickBot="1" x14ac:dyDescent="0.3">
      <c r="A127" s="46"/>
      <c r="B127" s="46"/>
      <c r="D127" s="15"/>
      <c r="F127" s="31"/>
      <c r="H127" s="160" t="s">
        <v>3342</v>
      </c>
      <c r="I127" s="161" t="s">
        <v>3343</v>
      </c>
      <c r="J127" s="161" t="s">
        <v>3344</v>
      </c>
      <c r="K127" s="161" t="s">
        <v>3346</v>
      </c>
      <c r="L127" s="161"/>
    </row>
    <row r="128" spans="1:12" ht="16.5" customHeight="1" x14ac:dyDescent="0.25">
      <c r="A128" s="32" t="str">
        <f>D126</f>
        <v>関東</v>
      </c>
      <c r="B128" s="36" t="str">
        <f>H126</f>
        <v>神奈川</v>
      </c>
      <c r="C128" s="33" t="s">
        <v>75</v>
      </c>
      <c r="D128" s="34">
        <f ca="1">INDIRECT(B128&amp;"!C3")</f>
        <v>0</v>
      </c>
      <c r="E128" s="35" t="s">
        <v>3310</v>
      </c>
      <c r="F128" s="31"/>
      <c r="G128" s="33" t="s">
        <v>71</v>
      </c>
      <c r="H128" s="154">
        <f ca="1">INDIRECT($B128&amp;"!j3")</f>
        <v>0</v>
      </c>
      <c r="I128" s="155">
        <f ca="1">INDIRECT($B128&amp;"!k3")</f>
        <v>0</v>
      </c>
      <c r="J128" s="162">
        <f ca="1">INDIRECT($B128&amp;"!l3")</f>
        <v>0</v>
      </c>
      <c r="K128" s="165">
        <f ca="1">SUM(H128:J128)</f>
        <v>0</v>
      </c>
      <c r="L128" s="168"/>
    </row>
    <row r="129" spans="1:12" ht="16.5" customHeight="1" x14ac:dyDescent="0.25">
      <c r="A129" s="32" t="str">
        <f>A128</f>
        <v>関東</v>
      </c>
      <c r="B129" s="36" t="str">
        <f>B128</f>
        <v>神奈川</v>
      </c>
      <c r="C129" s="37" t="s">
        <v>77</v>
      </c>
      <c r="D129" s="38">
        <f ca="1">INDIRECT(B129&amp;"!C4")</f>
        <v>0</v>
      </c>
      <c r="E129" s="39" t="s">
        <v>3310</v>
      </c>
      <c r="F129" s="31"/>
      <c r="G129" s="37" t="s">
        <v>72</v>
      </c>
      <c r="H129" s="156">
        <f ca="1">INDIRECT($B129&amp;"!j4")</f>
        <v>0</v>
      </c>
      <c r="I129" s="157">
        <f ca="1">INDIRECT($B129&amp;"!k4")</f>
        <v>0</v>
      </c>
      <c r="J129" s="163">
        <f ca="1">INDIRECT($B129&amp;"!l4")</f>
        <v>0</v>
      </c>
      <c r="K129" s="166">
        <f ca="1">SUM(H129:J129)</f>
        <v>0</v>
      </c>
      <c r="L129" s="168"/>
    </row>
    <row r="130" spans="1:12" ht="17.25" customHeight="1" thickBot="1" x14ac:dyDescent="0.3">
      <c r="A130" s="32" t="str">
        <f>A129</f>
        <v>関東</v>
      </c>
      <c r="B130" s="36" t="str">
        <f>B129</f>
        <v>神奈川</v>
      </c>
      <c r="C130" s="40" t="s">
        <v>3311</v>
      </c>
      <c r="D130" s="41">
        <f ca="1">INDIRECT(B130&amp;"!C5")</f>
        <v>0</v>
      </c>
      <c r="E130" s="42" t="s">
        <v>3310</v>
      </c>
      <c r="F130" s="31"/>
      <c r="G130" s="40" t="s">
        <v>74</v>
      </c>
      <c r="H130" s="158">
        <f ca="1">INDIRECT($B130&amp;"!j5")</f>
        <v>0</v>
      </c>
      <c r="I130" s="159">
        <f ca="1">INDIRECT($B130&amp;"!k5")</f>
        <v>0</v>
      </c>
      <c r="J130" s="164">
        <f ca="1">INDIRECT($B130&amp;"!l5")</f>
        <v>0</v>
      </c>
      <c r="K130" s="167">
        <f ca="1">SUM(K128:K129)</f>
        <v>0</v>
      </c>
      <c r="L130" s="168"/>
    </row>
    <row r="131" spans="1:12" ht="16.5" thickBot="1" x14ac:dyDescent="0.3">
      <c r="A131" s="46"/>
      <c r="B131" s="46"/>
      <c r="C131" s="31"/>
      <c r="D131" s="15"/>
      <c r="F131" s="31"/>
      <c r="H131" s="15"/>
      <c r="I131" s="15"/>
    </row>
    <row r="132" spans="1:12" ht="15.75" customHeight="1" thickBot="1" x14ac:dyDescent="0.3">
      <c r="A132" s="46"/>
      <c r="B132" s="46"/>
      <c r="C132" s="28" t="s">
        <v>1178</v>
      </c>
      <c r="D132" s="193" t="s">
        <v>156</v>
      </c>
      <c r="E132" s="194"/>
      <c r="F132" s="29" t="s">
        <v>1179</v>
      </c>
      <c r="G132" s="30"/>
      <c r="H132" s="191" t="s">
        <v>399</v>
      </c>
      <c r="I132" s="191"/>
      <c r="J132" s="192"/>
    </row>
    <row r="133" spans="1:12" ht="11.25" customHeight="1" thickBot="1" x14ac:dyDescent="0.3">
      <c r="A133" s="46"/>
      <c r="B133" s="46"/>
      <c r="D133" s="15"/>
      <c r="F133" s="31"/>
      <c r="H133" s="160" t="s">
        <v>3342</v>
      </c>
      <c r="I133" s="161" t="s">
        <v>3343</v>
      </c>
      <c r="J133" s="161" t="s">
        <v>3344</v>
      </c>
      <c r="K133" s="161" t="s">
        <v>3346</v>
      </c>
      <c r="L133" s="161"/>
    </row>
    <row r="134" spans="1:12" ht="16.5" x14ac:dyDescent="0.25">
      <c r="A134" s="32" t="str">
        <f>D132</f>
        <v>関東</v>
      </c>
      <c r="B134" s="36" t="str">
        <f>H132</f>
        <v>山梨</v>
      </c>
      <c r="C134" s="33" t="s">
        <v>75</v>
      </c>
      <c r="D134" s="34">
        <f ca="1">INDIRECT(B134&amp;"!C3")</f>
        <v>0</v>
      </c>
      <c r="E134" s="35" t="s">
        <v>3310</v>
      </c>
      <c r="F134" s="31"/>
      <c r="G134" s="33" t="s">
        <v>71</v>
      </c>
      <c r="H134" s="154">
        <f ca="1">INDIRECT($B134&amp;"!j3")</f>
        <v>0</v>
      </c>
      <c r="I134" s="155">
        <f ca="1">INDIRECT($B134&amp;"!k3")</f>
        <v>0</v>
      </c>
      <c r="J134" s="162">
        <f ca="1">INDIRECT($B134&amp;"!l3")</f>
        <v>0</v>
      </c>
      <c r="K134" s="165">
        <f ca="1">SUM(H134:J134)</f>
        <v>0</v>
      </c>
      <c r="L134" s="168"/>
    </row>
    <row r="135" spans="1:12" ht="16.5" x14ac:dyDescent="0.25">
      <c r="A135" s="32" t="str">
        <f>A134</f>
        <v>関東</v>
      </c>
      <c r="B135" s="36" t="str">
        <f>B134</f>
        <v>山梨</v>
      </c>
      <c r="C135" s="37" t="s">
        <v>77</v>
      </c>
      <c r="D135" s="38">
        <f ca="1">INDIRECT(B135&amp;"!C4")</f>
        <v>0</v>
      </c>
      <c r="E135" s="39" t="s">
        <v>3310</v>
      </c>
      <c r="F135" s="31"/>
      <c r="G135" s="37" t="s">
        <v>72</v>
      </c>
      <c r="H135" s="156">
        <f ca="1">INDIRECT($B135&amp;"!j4")</f>
        <v>0</v>
      </c>
      <c r="I135" s="157">
        <f ca="1">INDIRECT($B135&amp;"!k4")</f>
        <v>0</v>
      </c>
      <c r="J135" s="163">
        <f ca="1">INDIRECT($B135&amp;"!l4")</f>
        <v>0</v>
      </c>
      <c r="K135" s="166">
        <f ca="1">SUM(H135:J135)</f>
        <v>0</v>
      </c>
      <c r="L135" s="168"/>
    </row>
    <row r="136" spans="1:12" ht="17.25" thickBot="1" x14ac:dyDescent="0.3">
      <c r="A136" s="32" t="str">
        <f>A135</f>
        <v>関東</v>
      </c>
      <c r="B136" s="36" t="str">
        <f>B135</f>
        <v>山梨</v>
      </c>
      <c r="C136" s="40" t="s">
        <v>3311</v>
      </c>
      <c r="D136" s="41">
        <f ca="1">INDIRECT(B136&amp;"!C5")</f>
        <v>0</v>
      </c>
      <c r="E136" s="42" t="s">
        <v>3310</v>
      </c>
      <c r="F136" s="31"/>
      <c r="G136" s="40" t="s">
        <v>74</v>
      </c>
      <c r="H136" s="158">
        <f ca="1">INDIRECT($B136&amp;"!j5")</f>
        <v>0</v>
      </c>
      <c r="I136" s="159">
        <f ca="1">INDIRECT($B136&amp;"!k5")</f>
        <v>0</v>
      </c>
      <c r="J136" s="164">
        <f ca="1">INDIRECT($B136&amp;"!l5")</f>
        <v>0</v>
      </c>
      <c r="K136" s="167">
        <f ca="1">SUM(K134:K135)</f>
        <v>0</v>
      </c>
      <c r="L136" s="168"/>
    </row>
    <row r="137" spans="1:12" ht="16.5" thickBot="1" x14ac:dyDescent="0.3">
      <c r="A137" s="46"/>
      <c r="B137" s="46"/>
      <c r="C137" s="31"/>
      <c r="D137" s="15"/>
      <c r="F137" s="31"/>
      <c r="H137" s="15"/>
      <c r="I137" s="15"/>
    </row>
    <row r="138" spans="1:12" ht="15.75" customHeight="1" thickBot="1" x14ac:dyDescent="0.3">
      <c r="A138" s="46"/>
      <c r="B138" s="46"/>
      <c r="C138" s="28" t="s">
        <v>1178</v>
      </c>
      <c r="D138" s="189" t="s">
        <v>410</v>
      </c>
      <c r="E138" s="190"/>
      <c r="F138" s="29" t="s">
        <v>1179</v>
      </c>
      <c r="G138" s="30"/>
      <c r="H138" s="187" t="s">
        <v>1190</v>
      </c>
      <c r="I138" s="187"/>
      <c r="J138" s="188"/>
    </row>
    <row r="139" spans="1:12" ht="11.25" customHeight="1" thickBot="1" x14ac:dyDescent="0.3">
      <c r="A139" s="46"/>
      <c r="B139" s="46"/>
      <c r="D139" s="15"/>
      <c r="F139" s="31"/>
      <c r="H139" s="160" t="s">
        <v>3342</v>
      </c>
      <c r="I139" s="161" t="s">
        <v>3343</v>
      </c>
      <c r="J139" s="161" t="s">
        <v>3344</v>
      </c>
      <c r="K139" s="161" t="s">
        <v>3346</v>
      </c>
      <c r="L139" s="161"/>
    </row>
    <row r="140" spans="1:12" ht="16.5" x14ac:dyDescent="0.25">
      <c r="A140" s="32" t="str">
        <f>D138</f>
        <v>北信越</v>
      </c>
      <c r="B140" s="36" t="str">
        <f>H138</f>
        <v>新潟</v>
      </c>
      <c r="C140" s="33" t="s">
        <v>75</v>
      </c>
      <c r="D140" s="34">
        <f ca="1">INDIRECT(B140&amp;"!C3")</f>
        <v>0</v>
      </c>
      <c r="E140" s="35" t="s">
        <v>3310</v>
      </c>
      <c r="F140" s="31"/>
      <c r="G140" s="33" t="s">
        <v>71</v>
      </c>
      <c r="H140" s="154">
        <f ca="1">INDIRECT($B140&amp;"!j3")</f>
        <v>0</v>
      </c>
      <c r="I140" s="155">
        <f ca="1">INDIRECT($B140&amp;"!k3")</f>
        <v>0</v>
      </c>
      <c r="J140" s="162">
        <f ca="1">INDIRECT($B140&amp;"!l3")</f>
        <v>0</v>
      </c>
      <c r="K140" s="165">
        <f ca="1">SUM(H140:J140)</f>
        <v>0</v>
      </c>
      <c r="L140" s="168"/>
    </row>
    <row r="141" spans="1:12" ht="16.5" x14ac:dyDescent="0.25">
      <c r="A141" s="32" t="str">
        <f>A140</f>
        <v>北信越</v>
      </c>
      <c r="B141" s="36" t="str">
        <f>B140</f>
        <v>新潟</v>
      </c>
      <c r="C141" s="37" t="s">
        <v>77</v>
      </c>
      <c r="D141" s="38">
        <f ca="1">INDIRECT(B141&amp;"!C4")</f>
        <v>0</v>
      </c>
      <c r="E141" s="39" t="s">
        <v>3310</v>
      </c>
      <c r="F141" s="31"/>
      <c r="G141" s="37" t="s">
        <v>72</v>
      </c>
      <c r="H141" s="156">
        <f ca="1">INDIRECT($B141&amp;"!j4")</f>
        <v>0</v>
      </c>
      <c r="I141" s="157">
        <f ca="1">INDIRECT($B141&amp;"!k4")</f>
        <v>0</v>
      </c>
      <c r="J141" s="163">
        <f ca="1">INDIRECT($B141&amp;"!l4")</f>
        <v>0</v>
      </c>
      <c r="K141" s="166">
        <f ca="1">SUM(H141:J141)</f>
        <v>0</v>
      </c>
      <c r="L141" s="168"/>
    </row>
    <row r="142" spans="1:12" ht="17.25" thickBot="1" x14ac:dyDescent="0.3">
      <c r="A142" s="32" t="str">
        <f>A141</f>
        <v>北信越</v>
      </c>
      <c r="B142" s="36" t="str">
        <f>B141</f>
        <v>新潟</v>
      </c>
      <c r="C142" s="40" t="s">
        <v>3311</v>
      </c>
      <c r="D142" s="41">
        <f ca="1">INDIRECT(B142&amp;"!C5")</f>
        <v>0</v>
      </c>
      <c r="E142" s="42" t="s">
        <v>3310</v>
      </c>
      <c r="F142" s="31"/>
      <c r="G142" s="40" t="s">
        <v>74</v>
      </c>
      <c r="H142" s="158">
        <f ca="1">INDIRECT($B142&amp;"!j5")</f>
        <v>0</v>
      </c>
      <c r="I142" s="159">
        <f ca="1">INDIRECT($B142&amp;"!k5")</f>
        <v>0</v>
      </c>
      <c r="J142" s="164">
        <f ca="1">INDIRECT($B142&amp;"!l5")</f>
        <v>0</v>
      </c>
      <c r="K142" s="167">
        <f ca="1">SUM(K140:K141)</f>
        <v>0</v>
      </c>
      <c r="L142" s="168"/>
    </row>
    <row r="143" spans="1:12" ht="16.5" thickBot="1" x14ac:dyDescent="0.3">
      <c r="A143" s="46"/>
      <c r="B143" s="46"/>
      <c r="C143" s="31"/>
      <c r="D143" s="15"/>
      <c r="F143" s="31"/>
      <c r="H143" s="15"/>
      <c r="I143" s="15"/>
    </row>
    <row r="144" spans="1:12" ht="15.75" customHeight="1" thickBot="1" x14ac:dyDescent="0.3">
      <c r="A144" s="46"/>
      <c r="B144" s="46"/>
      <c r="C144" s="28" t="s">
        <v>1178</v>
      </c>
      <c r="D144" s="189" t="s">
        <v>410</v>
      </c>
      <c r="E144" s="190"/>
      <c r="F144" s="29" t="s">
        <v>1179</v>
      </c>
      <c r="G144" s="30"/>
      <c r="H144" s="187" t="s">
        <v>1191</v>
      </c>
      <c r="I144" s="187"/>
      <c r="J144" s="188"/>
    </row>
    <row r="145" spans="1:12" ht="11.25" customHeight="1" thickBot="1" x14ac:dyDescent="0.3">
      <c r="A145" s="46"/>
      <c r="B145" s="46"/>
      <c r="D145" s="15"/>
      <c r="F145" s="31"/>
      <c r="H145" s="160" t="s">
        <v>3342</v>
      </c>
      <c r="I145" s="161" t="s">
        <v>3343</v>
      </c>
      <c r="J145" s="161" t="s">
        <v>3344</v>
      </c>
      <c r="K145" s="161" t="s">
        <v>3346</v>
      </c>
      <c r="L145" s="161"/>
    </row>
    <row r="146" spans="1:12" ht="16.5" x14ac:dyDescent="0.25">
      <c r="A146" s="32" t="str">
        <f>D144</f>
        <v>北信越</v>
      </c>
      <c r="B146" s="36" t="str">
        <f>H144</f>
        <v>富山</v>
      </c>
      <c r="C146" s="33" t="s">
        <v>75</v>
      </c>
      <c r="D146" s="34">
        <f ca="1">INDIRECT(B146&amp;"!C3")</f>
        <v>0</v>
      </c>
      <c r="E146" s="35" t="s">
        <v>3310</v>
      </c>
      <c r="F146" s="31"/>
      <c r="G146" s="33" t="s">
        <v>71</v>
      </c>
      <c r="H146" s="154">
        <f ca="1">INDIRECT($B146&amp;"!j3")</f>
        <v>0</v>
      </c>
      <c r="I146" s="155">
        <f ca="1">INDIRECT($B146&amp;"!k3")</f>
        <v>0</v>
      </c>
      <c r="J146" s="162">
        <f ca="1">INDIRECT($B146&amp;"!l3")</f>
        <v>0</v>
      </c>
      <c r="K146" s="165">
        <f ca="1">SUM(H146:J146)</f>
        <v>0</v>
      </c>
      <c r="L146" s="168"/>
    </row>
    <row r="147" spans="1:12" ht="16.5" x14ac:dyDescent="0.25">
      <c r="A147" s="32" t="str">
        <f>A146</f>
        <v>北信越</v>
      </c>
      <c r="B147" s="36" t="str">
        <f>B146</f>
        <v>富山</v>
      </c>
      <c r="C147" s="37" t="s">
        <v>77</v>
      </c>
      <c r="D147" s="38">
        <f ca="1">INDIRECT(B147&amp;"!C4")</f>
        <v>0</v>
      </c>
      <c r="E147" s="39" t="s">
        <v>3310</v>
      </c>
      <c r="F147" s="31"/>
      <c r="G147" s="37" t="s">
        <v>72</v>
      </c>
      <c r="H147" s="156">
        <f ca="1">INDIRECT($B147&amp;"!j4")</f>
        <v>0</v>
      </c>
      <c r="I147" s="157">
        <f ca="1">INDIRECT($B147&amp;"!k4")</f>
        <v>0</v>
      </c>
      <c r="J147" s="163">
        <f ca="1">INDIRECT($B147&amp;"!l4")</f>
        <v>0</v>
      </c>
      <c r="K147" s="166">
        <f ca="1">SUM(H147:J147)</f>
        <v>0</v>
      </c>
      <c r="L147" s="168"/>
    </row>
    <row r="148" spans="1:12" ht="17.25" thickBot="1" x14ac:dyDescent="0.3">
      <c r="A148" s="32" t="str">
        <f>A147</f>
        <v>北信越</v>
      </c>
      <c r="B148" s="36" t="str">
        <f>B147</f>
        <v>富山</v>
      </c>
      <c r="C148" s="40" t="s">
        <v>3311</v>
      </c>
      <c r="D148" s="41">
        <f ca="1">INDIRECT(B148&amp;"!C5")</f>
        <v>0</v>
      </c>
      <c r="E148" s="42" t="s">
        <v>3310</v>
      </c>
      <c r="F148" s="31"/>
      <c r="G148" s="40" t="s">
        <v>74</v>
      </c>
      <c r="H148" s="158">
        <f ca="1">INDIRECT($B148&amp;"!j5")</f>
        <v>0</v>
      </c>
      <c r="I148" s="159">
        <f ca="1">INDIRECT($B148&amp;"!k5")</f>
        <v>0</v>
      </c>
      <c r="J148" s="164">
        <f ca="1">INDIRECT($B148&amp;"!l5")</f>
        <v>0</v>
      </c>
      <c r="K148" s="167">
        <f ca="1">SUM(K146:K147)</f>
        <v>0</v>
      </c>
      <c r="L148" s="168"/>
    </row>
    <row r="149" spans="1:12" ht="16.5" thickBot="1" x14ac:dyDescent="0.3">
      <c r="A149" s="46"/>
      <c r="B149" s="46"/>
      <c r="C149" s="31"/>
      <c r="D149" s="15"/>
      <c r="F149" s="31"/>
      <c r="H149" s="15"/>
      <c r="I149" s="15"/>
    </row>
    <row r="150" spans="1:12" ht="15.75" customHeight="1" thickBot="1" x14ac:dyDescent="0.3">
      <c r="A150" s="46"/>
      <c r="B150" s="46"/>
      <c r="C150" s="28" t="s">
        <v>1178</v>
      </c>
      <c r="D150" s="189" t="s">
        <v>410</v>
      </c>
      <c r="E150" s="190"/>
      <c r="F150" s="29" t="s">
        <v>1179</v>
      </c>
      <c r="G150" s="30"/>
      <c r="H150" s="187" t="s">
        <v>914</v>
      </c>
      <c r="I150" s="187"/>
      <c r="J150" s="188"/>
    </row>
    <row r="151" spans="1:12" ht="11.25" customHeight="1" thickBot="1" x14ac:dyDescent="0.3">
      <c r="A151" s="46"/>
      <c r="B151" s="46"/>
      <c r="D151" s="15"/>
      <c r="F151" s="31"/>
      <c r="H151" s="160" t="s">
        <v>3342</v>
      </c>
      <c r="I151" s="161" t="s">
        <v>3343</v>
      </c>
      <c r="J151" s="161" t="s">
        <v>3344</v>
      </c>
      <c r="K151" s="161" t="s">
        <v>3346</v>
      </c>
      <c r="L151" s="161"/>
    </row>
    <row r="152" spans="1:12" ht="16.5" x14ac:dyDescent="0.25">
      <c r="A152" s="32" t="str">
        <f>D150</f>
        <v>北信越</v>
      </c>
      <c r="B152" s="36" t="str">
        <f>H150</f>
        <v>石川</v>
      </c>
      <c r="C152" s="33" t="s">
        <v>75</v>
      </c>
      <c r="D152" s="34">
        <f ca="1">INDIRECT(B152&amp;"!C3")</f>
        <v>0</v>
      </c>
      <c r="E152" s="35" t="s">
        <v>3310</v>
      </c>
      <c r="F152" s="31"/>
      <c r="G152" s="33" t="s">
        <v>71</v>
      </c>
      <c r="H152" s="154">
        <f ca="1">INDIRECT($B152&amp;"!j3")</f>
        <v>0</v>
      </c>
      <c r="I152" s="155">
        <f ca="1">INDIRECT($B152&amp;"!k3")</f>
        <v>0</v>
      </c>
      <c r="J152" s="162">
        <f ca="1">INDIRECT($B152&amp;"!l3")</f>
        <v>0</v>
      </c>
      <c r="K152" s="165">
        <f ca="1">SUM(H152:J152)</f>
        <v>0</v>
      </c>
      <c r="L152" s="168"/>
    </row>
    <row r="153" spans="1:12" ht="16.5" x14ac:dyDescent="0.25">
      <c r="A153" s="32" t="str">
        <f>A152</f>
        <v>北信越</v>
      </c>
      <c r="B153" s="36" t="str">
        <f>B152</f>
        <v>石川</v>
      </c>
      <c r="C153" s="37" t="s">
        <v>77</v>
      </c>
      <c r="D153" s="38">
        <f ca="1">INDIRECT(B153&amp;"!C4")</f>
        <v>0</v>
      </c>
      <c r="E153" s="39" t="s">
        <v>3310</v>
      </c>
      <c r="F153" s="31"/>
      <c r="G153" s="37" t="s">
        <v>72</v>
      </c>
      <c r="H153" s="156">
        <f ca="1">INDIRECT($B153&amp;"!j4")</f>
        <v>0</v>
      </c>
      <c r="I153" s="157">
        <f ca="1">INDIRECT($B153&amp;"!k4")</f>
        <v>0</v>
      </c>
      <c r="J153" s="163">
        <f ca="1">INDIRECT($B153&amp;"!l4")</f>
        <v>0</v>
      </c>
      <c r="K153" s="166">
        <f ca="1">SUM(H153:J153)</f>
        <v>0</v>
      </c>
      <c r="L153" s="168"/>
    </row>
    <row r="154" spans="1:12" ht="17.25" thickBot="1" x14ac:dyDescent="0.3">
      <c r="A154" s="32" t="str">
        <f>A153</f>
        <v>北信越</v>
      </c>
      <c r="B154" s="36" t="str">
        <f>B153</f>
        <v>石川</v>
      </c>
      <c r="C154" s="40" t="s">
        <v>3311</v>
      </c>
      <c r="D154" s="41">
        <f ca="1">INDIRECT(B154&amp;"!C5")</f>
        <v>0</v>
      </c>
      <c r="E154" s="42" t="s">
        <v>3310</v>
      </c>
      <c r="F154" s="31"/>
      <c r="G154" s="40" t="s">
        <v>74</v>
      </c>
      <c r="H154" s="158">
        <f ca="1">INDIRECT($B154&amp;"!j5")</f>
        <v>0</v>
      </c>
      <c r="I154" s="159">
        <f ca="1">INDIRECT($B154&amp;"!k5")</f>
        <v>0</v>
      </c>
      <c r="J154" s="164">
        <f ca="1">INDIRECT($B154&amp;"!l5")</f>
        <v>0</v>
      </c>
      <c r="K154" s="167">
        <f ca="1">SUM(K152:K153)</f>
        <v>0</v>
      </c>
      <c r="L154" s="168"/>
    </row>
    <row r="155" spans="1:12" ht="16.5" thickBot="1" x14ac:dyDescent="0.3">
      <c r="A155" s="46"/>
      <c r="B155" s="46"/>
      <c r="C155" s="31"/>
      <c r="D155" s="15"/>
      <c r="F155" s="31"/>
      <c r="H155" s="15"/>
      <c r="I155" s="15"/>
    </row>
    <row r="156" spans="1:12" ht="15.75" customHeight="1" thickBot="1" x14ac:dyDescent="0.3">
      <c r="A156" s="46"/>
      <c r="B156" s="46"/>
      <c r="C156" s="28" t="s">
        <v>1178</v>
      </c>
      <c r="D156" s="189" t="s">
        <v>410</v>
      </c>
      <c r="E156" s="190"/>
      <c r="F156" s="29" t="s">
        <v>1179</v>
      </c>
      <c r="G156" s="30"/>
      <c r="H156" s="187" t="s">
        <v>1192</v>
      </c>
      <c r="I156" s="187"/>
      <c r="J156" s="188"/>
    </row>
    <row r="157" spans="1:12" ht="11.25" customHeight="1" thickBot="1" x14ac:dyDescent="0.3">
      <c r="A157" s="46"/>
      <c r="B157" s="46"/>
      <c r="D157" s="15"/>
      <c r="F157" s="31"/>
      <c r="H157" s="160" t="s">
        <v>3342</v>
      </c>
      <c r="I157" s="161" t="s">
        <v>3343</v>
      </c>
      <c r="J157" s="161" t="s">
        <v>3344</v>
      </c>
      <c r="K157" s="161" t="s">
        <v>3346</v>
      </c>
      <c r="L157" s="161"/>
    </row>
    <row r="158" spans="1:12" ht="16.5" x14ac:dyDescent="0.25">
      <c r="A158" s="32" t="str">
        <f>D156</f>
        <v>北信越</v>
      </c>
      <c r="B158" s="36" t="str">
        <f>H156</f>
        <v>福井</v>
      </c>
      <c r="C158" s="33" t="s">
        <v>75</v>
      </c>
      <c r="D158" s="34">
        <f ca="1">INDIRECT(B158&amp;"!C3")</f>
        <v>0</v>
      </c>
      <c r="E158" s="35" t="s">
        <v>3310</v>
      </c>
      <c r="F158" s="31"/>
      <c r="G158" s="33" t="s">
        <v>71</v>
      </c>
      <c r="H158" s="154">
        <f ca="1">INDIRECT($B158&amp;"!j3")</f>
        <v>0</v>
      </c>
      <c r="I158" s="155">
        <f ca="1">INDIRECT($B158&amp;"!k3")</f>
        <v>0</v>
      </c>
      <c r="J158" s="162">
        <f ca="1">INDIRECT($B158&amp;"!l3")</f>
        <v>0</v>
      </c>
      <c r="K158" s="165">
        <f ca="1">SUM(H158:J158)</f>
        <v>0</v>
      </c>
      <c r="L158" s="168"/>
    </row>
    <row r="159" spans="1:12" ht="16.5" x14ac:dyDescent="0.25">
      <c r="A159" s="32" t="str">
        <f>A158</f>
        <v>北信越</v>
      </c>
      <c r="B159" s="36" t="str">
        <f>B158</f>
        <v>福井</v>
      </c>
      <c r="C159" s="37" t="s">
        <v>77</v>
      </c>
      <c r="D159" s="38">
        <f ca="1">INDIRECT(B159&amp;"!C4")</f>
        <v>0</v>
      </c>
      <c r="E159" s="39" t="s">
        <v>3310</v>
      </c>
      <c r="F159" s="31"/>
      <c r="G159" s="37" t="s">
        <v>72</v>
      </c>
      <c r="H159" s="156">
        <f ca="1">INDIRECT($B159&amp;"!j4")</f>
        <v>0</v>
      </c>
      <c r="I159" s="157">
        <f ca="1">INDIRECT($B159&amp;"!k4")</f>
        <v>0</v>
      </c>
      <c r="J159" s="163">
        <f ca="1">INDIRECT($B159&amp;"!l4")</f>
        <v>0</v>
      </c>
      <c r="K159" s="166">
        <f ca="1">SUM(H159:J159)</f>
        <v>0</v>
      </c>
      <c r="L159" s="168"/>
    </row>
    <row r="160" spans="1:12" ht="17.25" thickBot="1" x14ac:dyDescent="0.3">
      <c r="A160" s="32" t="str">
        <f>A159</f>
        <v>北信越</v>
      </c>
      <c r="B160" s="36" t="str">
        <f>B159</f>
        <v>福井</v>
      </c>
      <c r="C160" s="40" t="s">
        <v>3311</v>
      </c>
      <c r="D160" s="41">
        <f ca="1">INDIRECT(B160&amp;"!C5")</f>
        <v>0</v>
      </c>
      <c r="E160" s="42" t="s">
        <v>3310</v>
      </c>
      <c r="F160" s="31"/>
      <c r="G160" s="40" t="s">
        <v>74</v>
      </c>
      <c r="H160" s="158">
        <f ca="1">INDIRECT($B160&amp;"!j5")</f>
        <v>0</v>
      </c>
      <c r="I160" s="159">
        <f ca="1">INDIRECT($B160&amp;"!k5")</f>
        <v>0</v>
      </c>
      <c r="J160" s="164">
        <f ca="1">INDIRECT($B160&amp;"!l5")</f>
        <v>0</v>
      </c>
      <c r="K160" s="167">
        <f ca="1">SUM(K158:K159)</f>
        <v>0</v>
      </c>
      <c r="L160" s="168"/>
    </row>
    <row r="161" spans="1:12" ht="16.5" thickBot="1" x14ac:dyDescent="0.3">
      <c r="A161" s="46"/>
      <c r="B161" s="46"/>
      <c r="C161" s="31"/>
      <c r="D161" s="15"/>
      <c r="F161" s="31"/>
      <c r="H161" s="15"/>
      <c r="I161" s="15"/>
    </row>
    <row r="162" spans="1:12" ht="15.75" customHeight="1" thickBot="1" x14ac:dyDescent="0.3">
      <c r="A162" s="46"/>
      <c r="B162" s="46"/>
      <c r="C162" s="28" t="s">
        <v>1178</v>
      </c>
      <c r="D162" s="189" t="s">
        <v>410</v>
      </c>
      <c r="E162" s="190"/>
      <c r="F162" s="29" t="s">
        <v>1179</v>
      </c>
      <c r="G162" s="30"/>
      <c r="H162" s="187" t="s">
        <v>1193</v>
      </c>
      <c r="I162" s="187"/>
      <c r="J162" s="188"/>
    </row>
    <row r="163" spans="1:12" ht="11.25" customHeight="1" thickBot="1" x14ac:dyDescent="0.3">
      <c r="A163" s="46"/>
      <c r="B163" s="46"/>
      <c r="D163" s="15"/>
      <c r="F163" s="31"/>
      <c r="H163" s="160" t="s">
        <v>3342</v>
      </c>
      <c r="I163" s="161" t="s">
        <v>3343</v>
      </c>
      <c r="J163" s="161" t="s">
        <v>3344</v>
      </c>
      <c r="K163" s="161" t="s">
        <v>3346</v>
      </c>
      <c r="L163" s="161"/>
    </row>
    <row r="164" spans="1:12" ht="16.5" x14ac:dyDescent="0.25">
      <c r="A164" s="32" t="str">
        <f>D162</f>
        <v>北信越</v>
      </c>
      <c r="B164" s="36" t="str">
        <f>H162</f>
        <v>長野</v>
      </c>
      <c r="C164" s="33" t="s">
        <v>75</v>
      </c>
      <c r="D164" s="34">
        <f ca="1">INDIRECT(B164&amp;"!C3")</f>
        <v>0</v>
      </c>
      <c r="E164" s="35" t="s">
        <v>3310</v>
      </c>
      <c r="F164" s="31"/>
      <c r="G164" s="33" t="s">
        <v>71</v>
      </c>
      <c r="H164" s="154">
        <f ca="1">INDIRECT($B164&amp;"!j3")</f>
        <v>0</v>
      </c>
      <c r="I164" s="155">
        <f ca="1">INDIRECT($B164&amp;"!k3")</f>
        <v>0</v>
      </c>
      <c r="J164" s="162">
        <f ca="1">INDIRECT($B164&amp;"!l3")</f>
        <v>0</v>
      </c>
      <c r="K164" s="165">
        <f ca="1">SUM(H164:J164)</f>
        <v>0</v>
      </c>
      <c r="L164" s="168"/>
    </row>
    <row r="165" spans="1:12" ht="16.5" x14ac:dyDescent="0.25">
      <c r="A165" s="32" t="str">
        <f>A164</f>
        <v>北信越</v>
      </c>
      <c r="B165" s="36" t="str">
        <f>B164</f>
        <v>長野</v>
      </c>
      <c r="C165" s="37" t="s">
        <v>77</v>
      </c>
      <c r="D165" s="38">
        <f ca="1">INDIRECT(B165&amp;"!C4")</f>
        <v>0</v>
      </c>
      <c r="E165" s="39" t="s">
        <v>3310</v>
      </c>
      <c r="F165" s="31"/>
      <c r="G165" s="37" t="s">
        <v>72</v>
      </c>
      <c r="H165" s="156">
        <f ca="1">INDIRECT($B165&amp;"!j4")</f>
        <v>0</v>
      </c>
      <c r="I165" s="157">
        <f ca="1">INDIRECT($B165&amp;"!k4")</f>
        <v>0</v>
      </c>
      <c r="J165" s="163">
        <f ca="1">INDIRECT($B165&amp;"!l4")</f>
        <v>0</v>
      </c>
      <c r="K165" s="166">
        <f ca="1">SUM(H165:J165)</f>
        <v>0</v>
      </c>
      <c r="L165" s="168"/>
    </row>
    <row r="166" spans="1:12" ht="17.25" thickBot="1" x14ac:dyDescent="0.3">
      <c r="A166" s="32" t="str">
        <f>A165</f>
        <v>北信越</v>
      </c>
      <c r="B166" s="36" t="str">
        <f>B165</f>
        <v>長野</v>
      </c>
      <c r="C166" s="40" t="s">
        <v>3311</v>
      </c>
      <c r="D166" s="41">
        <f ca="1">INDIRECT(B166&amp;"!C5")</f>
        <v>0</v>
      </c>
      <c r="E166" s="42" t="s">
        <v>3310</v>
      </c>
      <c r="F166" s="31"/>
      <c r="G166" s="40" t="s">
        <v>74</v>
      </c>
      <c r="H166" s="158">
        <f ca="1">INDIRECT($B166&amp;"!j5")</f>
        <v>0</v>
      </c>
      <c r="I166" s="159">
        <f ca="1">INDIRECT($B166&amp;"!k5")</f>
        <v>0</v>
      </c>
      <c r="J166" s="164">
        <f ca="1">INDIRECT($B166&amp;"!l5")</f>
        <v>0</v>
      </c>
      <c r="K166" s="167">
        <f ca="1">SUM(K164:K165)</f>
        <v>0</v>
      </c>
      <c r="L166" s="168"/>
    </row>
    <row r="167" spans="1:12" ht="16.5" thickBot="1" x14ac:dyDescent="0.3">
      <c r="A167" s="46"/>
      <c r="B167" s="46"/>
      <c r="C167" s="31"/>
      <c r="D167" s="15"/>
      <c r="F167" s="31"/>
      <c r="H167" s="15"/>
      <c r="I167" s="15"/>
    </row>
    <row r="168" spans="1:12" ht="15.75" customHeight="1" thickBot="1" x14ac:dyDescent="0.3">
      <c r="A168" s="46"/>
      <c r="B168" s="46"/>
      <c r="C168" s="28" t="s">
        <v>1178</v>
      </c>
      <c r="D168" s="215" t="s">
        <v>454</v>
      </c>
      <c r="E168" s="216"/>
      <c r="F168" s="29" t="s">
        <v>1179</v>
      </c>
      <c r="G168" s="30"/>
      <c r="H168" s="213" t="s">
        <v>1194</v>
      </c>
      <c r="I168" s="213"/>
      <c r="J168" s="214"/>
    </row>
    <row r="169" spans="1:12" ht="11.25" customHeight="1" thickBot="1" x14ac:dyDescent="0.3">
      <c r="A169" s="46"/>
      <c r="B169" s="46"/>
      <c r="D169" s="15"/>
      <c r="F169" s="31"/>
      <c r="H169" s="160" t="s">
        <v>3342</v>
      </c>
      <c r="I169" s="161" t="s">
        <v>3343</v>
      </c>
      <c r="J169" s="161" t="s">
        <v>3344</v>
      </c>
      <c r="K169" s="161" t="s">
        <v>3346</v>
      </c>
      <c r="L169" s="161"/>
    </row>
    <row r="170" spans="1:12" ht="16.5" x14ac:dyDescent="0.25">
      <c r="A170" s="32" t="str">
        <f>D168</f>
        <v>東海</v>
      </c>
      <c r="B170" s="36" t="str">
        <f>H168</f>
        <v>岐阜</v>
      </c>
      <c r="C170" s="33" t="s">
        <v>75</v>
      </c>
      <c r="D170" s="34">
        <f ca="1">INDIRECT(B170&amp;"!C3")</f>
        <v>0</v>
      </c>
      <c r="E170" s="35" t="s">
        <v>3310</v>
      </c>
      <c r="F170" s="31"/>
      <c r="G170" s="33" t="s">
        <v>71</v>
      </c>
      <c r="H170" s="154">
        <f ca="1">INDIRECT($B170&amp;"!j3")</f>
        <v>0</v>
      </c>
      <c r="I170" s="155">
        <f ca="1">INDIRECT($B170&amp;"!k3")</f>
        <v>0</v>
      </c>
      <c r="J170" s="162">
        <f ca="1">INDIRECT($B170&amp;"!l3")</f>
        <v>0</v>
      </c>
      <c r="K170" s="165">
        <f ca="1">SUM(H170:J170)</f>
        <v>0</v>
      </c>
      <c r="L170" s="168"/>
    </row>
    <row r="171" spans="1:12" ht="16.5" x14ac:dyDescent="0.25">
      <c r="A171" s="32" t="str">
        <f>A170</f>
        <v>東海</v>
      </c>
      <c r="B171" s="36" t="str">
        <f>B170</f>
        <v>岐阜</v>
      </c>
      <c r="C171" s="37" t="s">
        <v>77</v>
      </c>
      <c r="D171" s="38">
        <f ca="1">INDIRECT(B171&amp;"!C4")</f>
        <v>0</v>
      </c>
      <c r="E171" s="39" t="s">
        <v>3310</v>
      </c>
      <c r="F171" s="31"/>
      <c r="G171" s="37" t="s">
        <v>72</v>
      </c>
      <c r="H171" s="156">
        <f ca="1">INDIRECT($B171&amp;"!j4")</f>
        <v>0</v>
      </c>
      <c r="I171" s="157">
        <f ca="1">INDIRECT($B171&amp;"!k4")</f>
        <v>0</v>
      </c>
      <c r="J171" s="163">
        <f ca="1">INDIRECT($B171&amp;"!l4")</f>
        <v>0</v>
      </c>
      <c r="K171" s="166">
        <f ca="1">SUM(H171:J171)</f>
        <v>0</v>
      </c>
      <c r="L171" s="168"/>
    </row>
    <row r="172" spans="1:12" ht="17.25" thickBot="1" x14ac:dyDescent="0.3">
      <c r="A172" s="32" t="str">
        <f>A171</f>
        <v>東海</v>
      </c>
      <c r="B172" s="36" t="str">
        <f>B171</f>
        <v>岐阜</v>
      </c>
      <c r="C172" s="40" t="s">
        <v>3311</v>
      </c>
      <c r="D172" s="41">
        <f ca="1">INDIRECT(B172&amp;"!C5")</f>
        <v>0</v>
      </c>
      <c r="E172" s="42" t="s">
        <v>3310</v>
      </c>
      <c r="F172" s="31"/>
      <c r="G172" s="40" t="s">
        <v>74</v>
      </c>
      <c r="H172" s="158">
        <f ca="1">INDIRECT($B172&amp;"!j5")</f>
        <v>0</v>
      </c>
      <c r="I172" s="159">
        <f ca="1">INDIRECT($B172&amp;"!k5")</f>
        <v>0</v>
      </c>
      <c r="J172" s="164">
        <f ca="1">INDIRECT($B172&amp;"!l5")</f>
        <v>0</v>
      </c>
      <c r="K172" s="167">
        <f ca="1">SUM(K170:K171)</f>
        <v>0</v>
      </c>
      <c r="L172" s="168"/>
    </row>
    <row r="173" spans="1:12" ht="16.5" thickBot="1" x14ac:dyDescent="0.3">
      <c r="A173" s="46"/>
      <c r="B173" s="46"/>
      <c r="C173" s="31"/>
      <c r="D173" s="15"/>
      <c r="F173" s="31"/>
      <c r="H173" s="15"/>
      <c r="I173" s="15"/>
    </row>
    <row r="174" spans="1:12" ht="15.75" customHeight="1" thickBot="1" x14ac:dyDescent="0.3">
      <c r="A174" s="46"/>
      <c r="B174" s="46"/>
      <c r="C174" s="28" t="s">
        <v>1178</v>
      </c>
      <c r="D174" s="215" t="s">
        <v>454</v>
      </c>
      <c r="E174" s="216"/>
      <c r="F174" s="29" t="s">
        <v>1179</v>
      </c>
      <c r="G174" s="30"/>
      <c r="H174" s="213" t="s">
        <v>1195</v>
      </c>
      <c r="I174" s="213"/>
      <c r="J174" s="214"/>
    </row>
    <row r="175" spans="1:12" ht="11.25" customHeight="1" thickBot="1" x14ac:dyDescent="0.3">
      <c r="A175" s="46"/>
      <c r="B175" s="46"/>
      <c r="D175" s="15"/>
      <c r="F175" s="31"/>
      <c r="H175" s="160" t="s">
        <v>3342</v>
      </c>
      <c r="I175" s="161" t="s">
        <v>3343</v>
      </c>
      <c r="J175" s="161" t="s">
        <v>3344</v>
      </c>
      <c r="K175" s="161" t="s">
        <v>3346</v>
      </c>
      <c r="L175" s="161"/>
    </row>
    <row r="176" spans="1:12" ht="16.5" x14ac:dyDescent="0.25">
      <c r="A176" s="32" t="str">
        <f>D174</f>
        <v>東海</v>
      </c>
      <c r="B176" s="36" t="str">
        <f>H174</f>
        <v>静岡</v>
      </c>
      <c r="C176" s="33" t="s">
        <v>75</v>
      </c>
      <c r="D176" s="34">
        <f ca="1">INDIRECT(B176&amp;"!C3")</f>
        <v>0</v>
      </c>
      <c r="E176" s="35" t="s">
        <v>3310</v>
      </c>
      <c r="F176" s="31"/>
      <c r="G176" s="33" t="s">
        <v>71</v>
      </c>
      <c r="H176" s="154">
        <f ca="1">INDIRECT($B176&amp;"!j3")</f>
        <v>0</v>
      </c>
      <c r="I176" s="155">
        <f ca="1">INDIRECT($B176&amp;"!k3")</f>
        <v>0</v>
      </c>
      <c r="J176" s="162">
        <f ca="1">INDIRECT($B176&amp;"!l3")</f>
        <v>0</v>
      </c>
      <c r="K176" s="165">
        <f ca="1">SUM(H176:J176)</f>
        <v>0</v>
      </c>
      <c r="L176" s="168"/>
    </row>
    <row r="177" spans="1:12" ht="16.5" x14ac:dyDescent="0.25">
      <c r="A177" s="32" t="str">
        <f>A176</f>
        <v>東海</v>
      </c>
      <c r="B177" s="36" t="str">
        <f>B176</f>
        <v>静岡</v>
      </c>
      <c r="C177" s="37" t="s">
        <v>77</v>
      </c>
      <c r="D177" s="38">
        <f ca="1">INDIRECT(B177&amp;"!C4")</f>
        <v>0</v>
      </c>
      <c r="E177" s="39" t="s">
        <v>3310</v>
      </c>
      <c r="F177" s="31"/>
      <c r="G177" s="37" t="s">
        <v>72</v>
      </c>
      <c r="H177" s="156">
        <f ca="1">INDIRECT($B177&amp;"!j4")</f>
        <v>0</v>
      </c>
      <c r="I177" s="157">
        <f ca="1">INDIRECT($B177&amp;"!k4")</f>
        <v>0</v>
      </c>
      <c r="J177" s="163">
        <f ca="1">INDIRECT($B177&amp;"!l4")</f>
        <v>0</v>
      </c>
      <c r="K177" s="166">
        <f ca="1">SUM(H177:J177)</f>
        <v>0</v>
      </c>
      <c r="L177" s="168"/>
    </row>
    <row r="178" spans="1:12" ht="17.25" thickBot="1" x14ac:dyDescent="0.3">
      <c r="A178" s="32" t="str">
        <f>A177</f>
        <v>東海</v>
      </c>
      <c r="B178" s="36" t="str">
        <f>B177</f>
        <v>静岡</v>
      </c>
      <c r="C178" s="40" t="s">
        <v>3311</v>
      </c>
      <c r="D178" s="41">
        <f ca="1">INDIRECT(B178&amp;"!C5")</f>
        <v>0</v>
      </c>
      <c r="E178" s="42" t="s">
        <v>3310</v>
      </c>
      <c r="F178" s="31"/>
      <c r="G178" s="40" t="s">
        <v>74</v>
      </c>
      <c r="H178" s="158">
        <f ca="1">INDIRECT($B178&amp;"!j5")</f>
        <v>0</v>
      </c>
      <c r="I178" s="159">
        <f ca="1">INDIRECT($B178&amp;"!k5")</f>
        <v>0</v>
      </c>
      <c r="J178" s="164">
        <f ca="1">INDIRECT($B178&amp;"!l5")</f>
        <v>0</v>
      </c>
      <c r="K178" s="167">
        <f ca="1">SUM(K176:K177)</f>
        <v>0</v>
      </c>
      <c r="L178" s="168"/>
    </row>
    <row r="179" spans="1:12" ht="16.5" thickBot="1" x14ac:dyDescent="0.3">
      <c r="A179" s="46"/>
      <c r="B179" s="46"/>
      <c r="C179" s="31"/>
      <c r="D179" s="15"/>
      <c r="F179" s="31"/>
      <c r="H179" s="15"/>
      <c r="I179" s="15"/>
    </row>
    <row r="180" spans="1:12" ht="15.75" customHeight="1" thickBot="1" x14ac:dyDescent="0.3">
      <c r="A180" s="46"/>
      <c r="B180" s="46"/>
      <c r="C180" s="28" t="s">
        <v>1178</v>
      </c>
      <c r="D180" s="215" t="s">
        <v>454</v>
      </c>
      <c r="E180" s="216"/>
      <c r="F180" s="29" t="s">
        <v>1179</v>
      </c>
      <c r="G180" s="30"/>
      <c r="H180" s="213" t="s">
        <v>484</v>
      </c>
      <c r="I180" s="213"/>
      <c r="J180" s="214"/>
    </row>
    <row r="181" spans="1:12" ht="11.25" customHeight="1" thickBot="1" x14ac:dyDescent="0.3">
      <c r="A181" s="46"/>
      <c r="B181" s="46"/>
      <c r="D181" s="15"/>
      <c r="F181" s="31"/>
      <c r="H181" s="160" t="s">
        <v>3342</v>
      </c>
      <c r="I181" s="161" t="s">
        <v>3343</v>
      </c>
      <c r="J181" s="161" t="s">
        <v>3344</v>
      </c>
      <c r="K181" s="161" t="s">
        <v>3346</v>
      </c>
      <c r="L181" s="161"/>
    </row>
    <row r="182" spans="1:12" ht="16.5" x14ac:dyDescent="0.25">
      <c r="A182" s="32" t="str">
        <f>D180</f>
        <v>東海</v>
      </c>
      <c r="B182" s="36" t="str">
        <f>H180</f>
        <v>愛知</v>
      </c>
      <c r="C182" s="33" t="s">
        <v>75</v>
      </c>
      <c r="D182" s="34">
        <f ca="1">INDIRECT(B182&amp;"!C3")</f>
        <v>0</v>
      </c>
      <c r="E182" s="35" t="s">
        <v>3310</v>
      </c>
      <c r="F182" s="31"/>
      <c r="G182" s="33" t="s">
        <v>71</v>
      </c>
      <c r="H182" s="154">
        <f ca="1">INDIRECT($B182&amp;"!j3")</f>
        <v>0</v>
      </c>
      <c r="I182" s="155">
        <f ca="1">INDIRECT($B182&amp;"!k3")</f>
        <v>0</v>
      </c>
      <c r="J182" s="162">
        <f ca="1">INDIRECT($B182&amp;"!l3")</f>
        <v>0</v>
      </c>
      <c r="K182" s="165">
        <f ca="1">SUM(H182:J182)</f>
        <v>0</v>
      </c>
      <c r="L182" s="168"/>
    </row>
    <row r="183" spans="1:12" ht="16.5" x14ac:dyDescent="0.25">
      <c r="A183" s="32" t="str">
        <f>A182</f>
        <v>東海</v>
      </c>
      <c r="B183" s="36" t="str">
        <f>B182</f>
        <v>愛知</v>
      </c>
      <c r="C183" s="37" t="s">
        <v>77</v>
      </c>
      <c r="D183" s="38">
        <f ca="1">INDIRECT(B183&amp;"!C4")</f>
        <v>0</v>
      </c>
      <c r="E183" s="39" t="s">
        <v>3310</v>
      </c>
      <c r="F183" s="31"/>
      <c r="G183" s="37" t="s">
        <v>72</v>
      </c>
      <c r="H183" s="156">
        <f ca="1">INDIRECT($B183&amp;"!j4")</f>
        <v>0</v>
      </c>
      <c r="I183" s="157">
        <f ca="1">INDIRECT($B183&amp;"!k4")</f>
        <v>0</v>
      </c>
      <c r="J183" s="163">
        <f ca="1">INDIRECT($B183&amp;"!l4")</f>
        <v>0</v>
      </c>
      <c r="K183" s="166">
        <f ca="1">SUM(H183:J183)</f>
        <v>0</v>
      </c>
      <c r="L183" s="168"/>
    </row>
    <row r="184" spans="1:12" ht="17.25" thickBot="1" x14ac:dyDescent="0.3">
      <c r="A184" s="32" t="str">
        <f>A183</f>
        <v>東海</v>
      </c>
      <c r="B184" s="36" t="str">
        <f>B183</f>
        <v>愛知</v>
      </c>
      <c r="C184" s="40" t="s">
        <v>3311</v>
      </c>
      <c r="D184" s="41">
        <f ca="1">INDIRECT(B184&amp;"!C5")</f>
        <v>0</v>
      </c>
      <c r="E184" s="42" t="s">
        <v>3310</v>
      </c>
      <c r="F184" s="31"/>
      <c r="G184" s="40" t="s">
        <v>74</v>
      </c>
      <c r="H184" s="158">
        <f ca="1">INDIRECT($B184&amp;"!j5")</f>
        <v>0</v>
      </c>
      <c r="I184" s="159">
        <f ca="1">INDIRECT($B184&amp;"!k5")</f>
        <v>0</v>
      </c>
      <c r="J184" s="164">
        <f ca="1">INDIRECT($B184&amp;"!l5")</f>
        <v>0</v>
      </c>
      <c r="K184" s="167">
        <f ca="1">SUM(K182:K183)</f>
        <v>0</v>
      </c>
      <c r="L184" s="168"/>
    </row>
    <row r="185" spans="1:12" ht="16.5" thickBot="1" x14ac:dyDescent="0.3">
      <c r="A185" s="46"/>
      <c r="B185" s="46"/>
      <c r="C185" s="31"/>
      <c r="D185" s="15"/>
      <c r="F185" s="31"/>
      <c r="H185" s="15"/>
      <c r="I185" s="15"/>
    </row>
    <row r="186" spans="1:12" ht="15.75" customHeight="1" thickBot="1" x14ac:dyDescent="0.3">
      <c r="A186" s="46"/>
      <c r="B186" s="46"/>
      <c r="C186" s="28" t="s">
        <v>1178</v>
      </c>
      <c r="D186" s="215" t="s">
        <v>454</v>
      </c>
      <c r="E186" s="216"/>
      <c r="F186" s="29" t="s">
        <v>1179</v>
      </c>
      <c r="G186" s="30"/>
      <c r="H186" s="213" t="s">
        <v>1196</v>
      </c>
      <c r="I186" s="213"/>
      <c r="J186" s="214"/>
    </row>
    <row r="187" spans="1:12" ht="11.25" customHeight="1" thickBot="1" x14ac:dyDescent="0.3">
      <c r="A187" s="46"/>
      <c r="B187" s="46"/>
      <c r="D187" s="15"/>
      <c r="F187" s="31"/>
      <c r="H187" s="160" t="s">
        <v>3342</v>
      </c>
      <c r="I187" s="161" t="s">
        <v>3343</v>
      </c>
      <c r="J187" s="161" t="s">
        <v>3344</v>
      </c>
      <c r="K187" s="161" t="s">
        <v>3346</v>
      </c>
      <c r="L187" s="161"/>
    </row>
    <row r="188" spans="1:12" ht="16.5" x14ac:dyDescent="0.25">
      <c r="A188" s="32" t="str">
        <f>D186</f>
        <v>東海</v>
      </c>
      <c r="B188" s="36" t="str">
        <f>H186</f>
        <v>三重</v>
      </c>
      <c r="C188" s="33" t="s">
        <v>75</v>
      </c>
      <c r="D188" s="34">
        <f ca="1">INDIRECT(B188&amp;"!C3")</f>
        <v>0</v>
      </c>
      <c r="E188" s="35" t="s">
        <v>3310</v>
      </c>
      <c r="F188" s="31"/>
      <c r="G188" s="33" t="s">
        <v>71</v>
      </c>
      <c r="H188" s="154">
        <f ca="1">INDIRECT($B188&amp;"!j3")</f>
        <v>0</v>
      </c>
      <c r="I188" s="155">
        <f ca="1">INDIRECT($B188&amp;"!k3")</f>
        <v>0</v>
      </c>
      <c r="J188" s="162">
        <f ca="1">INDIRECT($B188&amp;"!l3")</f>
        <v>0</v>
      </c>
      <c r="K188" s="165">
        <f ca="1">SUM(H188:J188)</f>
        <v>0</v>
      </c>
      <c r="L188" s="168"/>
    </row>
    <row r="189" spans="1:12" ht="16.5" x14ac:dyDescent="0.25">
      <c r="A189" s="32" t="str">
        <f>A188</f>
        <v>東海</v>
      </c>
      <c r="B189" s="36" t="str">
        <f>B188</f>
        <v>三重</v>
      </c>
      <c r="C189" s="37" t="s">
        <v>77</v>
      </c>
      <c r="D189" s="38">
        <f ca="1">INDIRECT(B189&amp;"!C4")</f>
        <v>0</v>
      </c>
      <c r="E189" s="39" t="s">
        <v>3310</v>
      </c>
      <c r="F189" s="31"/>
      <c r="G189" s="37" t="s">
        <v>72</v>
      </c>
      <c r="H189" s="156">
        <f ca="1">INDIRECT($B189&amp;"!j4")</f>
        <v>0</v>
      </c>
      <c r="I189" s="157">
        <f ca="1">INDIRECT($B189&amp;"!k4")</f>
        <v>0</v>
      </c>
      <c r="J189" s="163">
        <f ca="1">INDIRECT($B189&amp;"!l4")</f>
        <v>0</v>
      </c>
      <c r="K189" s="166">
        <f ca="1">SUM(H189:J189)</f>
        <v>0</v>
      </c>
      <c r="L189" s="168"/>
    </row>
    <row r="190" spans="1:12" ht="17.25" thickBot="1" x14ac:dyDescent="0.3">
      <c r="A190" s="32" t="str">
        <f>A189</f>
        <v>東海</v>
      </c>
      <c r="B190" s="36" t="str">
        <f>B189</f>
        <v>三重</v>
      </c>
      <c r="C190" s="40" t="s">
        <v>3311</v>
      </c>
      <c r="D190" s="41">
        <f ca="1">INDIRECT(B190&amp;"!C5")</f>
        <v>0</v>
      </c>
      <c r="E190" s="42" t="s">
        <v>3310</v>
      </c>
      <c r="F190" s="31"/>
      <c r="G190" s="40" t="s">
        <v>74</v>
      </c>
      <c r="H190" s="158">
        <f ca="1">INDIRECT($B190&amp;"!j5")</f>
        <v>0</v>
      </c>
      <c r="I190" s="159">
        <f ca="1">INDIRECT($B190&amp;"!k5")</f>
        <v>0</v>
      </c>
      <c r="J190" s="164">
        <f ca="1">INDIRECT($B190&amp;"!l5")</f>
        <v>0</v>
      </c>
      <c r="K190" s="167">
        <f ca="1">SUM(K188:K189)</f>
        <v>0</v>
      </c>
      <c r="L190" s="168"/>
    </row>
    <row r="191" spans="1:12" ht="16.5" thickBot="1" x14ac:dyDescent="0.3">
      <c r="A191" s="46"/>
      <c r="B191" s="46"/>
      <c r="C191" s="31"/>
      <c r="D191" s="15"/>
      <c r="F191" s="31"/>
      <c r="H191" s="15"/>
      <c r="I191" s="15"/>
    </row>
    <row r="192" spans="1:12" ht="15.75" customHeight="1" thickBot="1" x14ac:dyDescent="0.3">
      <c r="A192" s="46"/>
      <c r="B192" s="46"/>
      <c r="C192" s="28" t="s">
        <v>1178</v>
      </c>
      <c r="D192" s="211" t="s">
        <v>604</v>
      </c>
      <c r="E192" s="212"/>
      <c r="F192" s="29" t="s">
        <v>1179</v>
      </c>
      <c r="G192" s="30"/>
      <c r="H192" s="209" t="s">
        <v>1197</v>
      </c>
      <c r="I192" s="209"/>
      <c r="J192" s="210"/>
    </row>
    <row r="193" spans="1:12" ht="11.25" customHeight="1" thickBot="1" x14ac:dyDescent="0.3">
      <c r="A193" s="46"/>
      <c r="B193" s="46"/>
      <c r="D193" s="15"/>
      <c r="F193" s="31"/>
      <c r="H193" s="160" t="s">
        <v>3342</v>
      </c>
      <c r="I193" s="161" t="s">
        <v>3343</v>
      </c>
      <c r="J193" s="161" t="s">
        <v>3344</v>
      </c>
      <c r="K193" s="161" t="s">
        <v>3346</v>
      </c>
      <c r="L193" s="161"/>
    </row>
    <row r="194" spans="1:12" ht="16.5" x14ac:dyDescent="0.25">
      <c r="A194" s="32" t="str">
        <f>D192</f>
        <v>近畿</v>
      </c>
      <c r="B194" s="36" t="str">
        <f>H192</f>
        <v>滋賀</v>
      </c>
      <c r="C194" s="33" t="s">
        <v>75</v>
      </c>
      <c r="D194" s="34">
        <f ca="1">INDIRECT(B194&amp;"!C3")</f>
        <v>0</v>
      </c>
      <c r="E194" s="35" t="s">
        <v>3310</v>
      </c>
      <c r="F194" s="31"/>
      <c r="G194" s="33" t="s">
        <v>71</v>
      </c>
      <c r="H194" s="154">
        <f ca="1">INDIRECT($B194&amp;"!j3")</f>
        <v>0</v>
      </c>
      <c r="I194" s="155">
        <f ca="1">INDIRECT($B194&amp;"!k3")</f>
        <v>0</v>
      </c>
      <c r="J194" s="162">
        <f ca="1">INDIRECT($B194&amp;"!l3")</f>
        <v>0</v>
      </c>
      <c r="K194" s="165">
        <f ca="1">SUM(H194:J194)</f>
        <v>0</v>
      </c>
      <c r="L194" s="168"/>
    </row>
    <row r="195" spans="1:12" ht="16.5" x14ac:dyDescent="0.25">
      <c r="A195" s="32" t="str">
        <f>A194</f>
        <v>近畿</v>
      </c>
      <c r="B195" s="36" t="str">
        <f>B194</f>
        <v>滋賀</v>
      </c>
      <c r="C195" s="37" t="s">
        <v>77</v>
      </c>
      <c r="D195" s="38">
        <f ca="1">INDIRECT(B195&amp;"!C4")</f>
        <v>0</v>
      </c>
      <c r="E195" s="39" t="s">
        <v>3310</v>
      </c>
      <c r="F195" s="31"/>
      <c r="G195" s="37" t="s">
        <v>72</v>
      </c>
      <c r="H195" s="156">
        <f ca="1">INDIRECT($B195&amp;"!j4")</f>
        <v>0</v>
      </c>
      <c r="I195" s="157">
        <f ca="1">INDIRECT($B195&amp;"!k4")</f>
        <v>0</v>
      </c>
      <c r="J195" s="163">
        <f ca="1">INDIRECT($B195&amp;"!l4")</f>
        <v>0</v>
      </c>
      <c r="K195" s="166">
        <f ca="1">SUM(H195:J195)</f>
        <v>0</v>
      </c>
      <c r="L195" s="168"/>
    </row>
    <row r="196" spans="1:12" ht="17.25" thickBot="1" x14ac:dyDescent="0.3">
      <c r="A196" s="32" t="str">
        <f>A195</f>
        <v>近畿</v>
      </c>
      <c r="B196" s="36" t="str">
        <f>B195</f>
        <v>滋賀</v>
      </c>
      <c r="C196" s="40" t="s">
        <v>3311</v>
      </c>
      <c r="D196" s="41">
        <f ca="1">INDIRECT(B196&amp;"!C5")</f>
        <v>0</v>
      </c>
      <c r="E196" s="42" t="s">
        <v>3310</v>
      </c>
      <c r="F196" s="31"/>
      <c r="G196" s="40" t="s">
        <v>74</v>
      </c>
      <c r="H196" s="158">
        <f ca="1">INDIRECT($B196&amp;"!j5")</f>
        <v>0</v>
      </c>
      <c r="I196" s="159">
        <f ca="1">INDIRECT($B196&amp;"!k5")</f>
        <v>0</v>
      </c>
      <c r="J196" s="164">
        <f ca="1">INDIRECT($B196&amp;"!l5")</f>
        <v>0</v>
      </c>
      <c r="K196" s="167">
        <f ca="1">SUM(K194:K195)</f>
        <v>0</v>
      </c>
      <c r="L196" s="168"/>
    </row>
    <row r="197" spans="1:12" ht="16.5" thickBot="1" x14ac:dyDescent="0.3">
      <c r="A197" s="46"/>
      <c r="B197" s="46"/>
      <c r="C197" s="31"/>
      <c r="D197" s="15"/>
      <c r="F197" s="31"/>
      <c r="H197" s="15"/>
      <c r="I197" s="15"/>
    </row>
    <row r="198" spans="1:12" ht="15.75" customHeight="1" thickBot="1" x14ac:dyDescent="0.3">
      <c r="A198" s="46"/>
      <c r="B198" s="46"/>
      <c r="C198" s="28" t="s">
        <v>1178</v>
      </c>
      <c r="D198" s="211" t="s">
        <v>604</v>
      </c>
      <c r="E198" s="212"/>
      <c r="F198" s="29" t="s">
        <v>1179</v>
      </c>
      <c r="G198" s="30"/>
      <c r="H198" s="209" t="s">
        <v>870</v>
      </c>
      <c r="I198" s="209"/>
      <c r="J198" s="210"/>
    </row>
    <row r="199" spans="1:12" ht="11.25" customHeight="1" thickBot="1" x14ac:dyDescent="0.3">
      <c r="A199" s="46"/>
      <c r="B199" s="46"/>
      <c r="D199" s="15"/>
      <c r="F199" s="31"/>
      <c r="H199" s="160" t="s">
        <v>3342</v>
      </c>
      <c r="I199" s="161" t="s">
        <v>3343</v>
      </c>
      <c r="J199" s="161" t="s">
        <v>3344</v>
      </c>
      <c r="K199" s="161" t="s">
        <v>3346</v>
      </c>
      <c r="L199" s="161"/>
    </row>
    <row r="200" spans="1:12" ht="16.5" x14ac:dyDescent="0.25">
      <c r="A200" s="32" t="str">
        <f>D198</f>
        <v>近畿</v>
      </c>
      <c r="B200" s="36" t="str">
        <f>H198</f>
        <v>京都</v>
      </c>
      <c r="C200" s="33" t="s">
        <v>75</v>
      </c>
      <c r="D200" s="34">
        <f ca="1">INDIRECT(B200&amp;"!C3")</f>
        <v>0</v>
      </c>
      <c r="E200" s="35" t="s">
        <v>3310</v>
      </c>
      <c r="F200" s="31"/>
      <c r="G200" s="33" t="s">
        <v>71</v>
      </c>
      <c r="H200" s="154">
        <f ca="1">INDIRECT($B200&amp;"!j3")</f>
        <v>0</v>
      </c>
      <c r="I200" s="155">
        <f ca="1">INDIRECT($B200&amp;"!k3")</f>
        <v>0</v>
      </c>
      <c r="J200" s="162">
        <f ca="1">INDIRECT($B200&amp;"!l3")</f>
        <v>0</v>
      </c>
      <c r="K200" s="165">
        <f ca="1">SUM(H200:J200)</f>
        <v>0</v>
      </c>
      <c r="L200" s="168"/>
    </row>
    <row r="201" spans="1:12" ht="16.5" x14ac:dyDescent="0.25">
      <c r="A201" s="32" t="str">
        <f>A200</f>
        <v>近畿</v>
      </c>
      <c r="B201" s="36" t="str">
        <f>B200</f>
        <v>京都</v>
      </c>
      <c r="C201" s="37" t="s">
        <v>77</v>
      </c>
      <c r="D201" s="38">
        <f ca="1">INDIRECT(B201&amp;"!C4")</f>
        <v>0</v>
      </c>
      <c r="E201" s="39" t="s">
        <v>3310</v>
      </c>
      <c r="F201" s="31"/>
      <c r="G201" s="37" t="s">
        <v>72</v>
      </c>
      <c r="H201" s="156">
        <f ca="1">INDIRECT($B201&amp;"!j4")</f>
        <v>0</v>
      </c>
      <c r="I201" s="157">
        <f ca="1">INDIRECT($B201&amp;"!k4")</f>
        <v>0</v>
      </c>
      <c r="J201" s="163">
        <f ca="1">INDIRECT($B201&amp;"!l4")</f>
        <v>0</v>
      </c>
      <c r="K201" s="166">
        <f ca="1">SUM(H201:J201)</f>
        <v>0</v>
      </c>
      <c r="L201" s="168"/>
    </row>
    <row r="202" spans="1:12" ht="17.25" thickBot="1" x14ac:dyDescent="0.3">
      <c r="A202" s="32" t="str">
        <f>A201</f>
        <v>近畿</v>
      </c>
      <c r="B202" s="36" t="str">
        <f>B201</f>
        <v>京都</v>
      </c>
      <c r="C202" s="40" t="s">
        <v>3311</v>
      </c>
      <c r="D202" s="41">
        <f ca="1">INDIRECT(B202&amp;"!C5")</f>
        <v>0</v>
      </c>
      <c r="E202" s="42" t="s">
        <v>3310</v>
      </c>
      <c r="F202" s="31"/>
      <c r="G202" s="40" t="s">
        <v>74</v>
      </c>
      <c r="H202" s="158">
        <f ca="1">INDIRECT($B202&amp;"!j5")</f>
        <v>0</v>
      </c>
      <c r="I202" s="159">
        <f ca="1">INDIRECT($B202&amp;"!k5")</f>
        <v>0</v>
      </c>
      <c r="J202" s="164">
        <f ca="1">INDIRECT($B202&amp;"!l5")</f>
        <v>0</v>
      </c>
      <c r="K202" s="167">
        <f ca="1">SUM(K200:K201)</f>
        <v>0</v>
      </c>
      <c r="L202" s="168"/>
    </row>
    <row r="203" spans="1:12" ht="16.5" thickBot="1" x14ac:dyDescent="0.3">
      <c r="A203" s="46"/>
      <c r="B203" s="46"/>
      <c r="C203" s="31"/>
      <c r="D203" s="15"/>
      <c r="F203" s="31"/>
      <c r="H203" s="15"/>
      <c r="I203" s="15"/>
    </row>
    <row r="204" spans="1:12" ht="15.75" customHeight="1" thickBot="1" x14ac:dyDescent="0.3">
      <c r="A204" s="46"/>
      <c r="B204" s="46"/>
      <c r="C204" s="28" t="s">
        <v>1178</v>
      </c>
      <c r="D204" s="211" t="s">
        <v>604</v>
      </c>
      <c r="E204" s="212"/>
      <c r="F204" s="29" t="s">
        <v>1179</v>
      </c>
      <c r="G204" s="30"/>
      <c r="H204" s="209" t="s">
        <v>1198</v>
      </c>
      <c r="I204" s="209"/>
      <c r="J204" s="210"/>
    </row>
    <row r="205" spans="1:12" ht="11.25" customHeight="1" thickBot="1" x14ac:dyDescent="0.3">
      <c r="A205" s="46"/>
      <c r="B205" s="46"/>
      <c r="D205" s="15"/>
      <c r="F205" s="31"/>
      <c r="H205" s="160" t="s">
        <v>3342</v>
      </c>
      <c r="I205" s="161" t="s">
        <v>3343</v>
      </c>
      <c r="J205" s="161" t="s">
        <v>3344</v>
      </c>
      <c r="K205" s="161" t="s">
        <v>3346</v>
      </c>
      <c r="L205" s="161"/>
    </row>
    <row r="206" spans="1:12" ht="16.5" x14ac:dyDescent="0.25">
      <c r="A206" s="32" t="str">
        <f>D204</f>
        <v>近畿</v>
      </c>
      <c r="B206" s="36" t="str">
        <f>H204</f>
        <v>大阪</v>
      </c>
      <c r="C206" s="33" t="s">
        <v>75</v>
      </c>
      <c r="D206" s="34">
        <f ca="1">INDIRECT(B206&amp;"!C3")</f>
        <v>0</v>
      </c>
      <c r="E206" s="35" t="s">
        <v>3310</v>
      </c>
      <c r="F206" s="31"/>
      <c r="G206" s="33" t="s">
        <v>71</v>
      </c>
      <c r="H206" s="154">
        <f ca="1">INDIRECT($B206&amp;"!j3")</f>
        <v>0</v>
      </c>
      <c r="I206" s="155">
        <f ca="1">INDIRECT($B206&amp;"!k3")</f>
        <v>0</v>
      </c>
      <c r="J206" s="162">
        <f ca="1">INDIRECT($B206&amp;"!l3")</f>
        <v>0</v>
      </c>
      <c r="K206" s="165">
        <f ca="1">SUM(H206:J206)</f>
        <v>0</v>
      </c>
      <c r="L206" s="168"/>
    </row>
    <row r="207" spans="1:12" ht="16.5" x14ac:dyDescent="0.25">
      <c r="A207" s="32" t="str">
        <f>A206</f>
        <v>近畿</v>
      </c>
      <c r="B207" s="36" t="str">
        <f>B206</f>
        <v>大阪</v>
      </c>
      <c r="C207" s="37" t="s">
        <v>77</v>
      </c>
      <c r="D207" s="38">
        <f ca="1">INDIRECT(B207&amp;"!C4")</f>
        <v>0</v>
      </c>
      <c r="E207" s="39" t="s">
        <v>3310</v>
      </c>
      <c r="F207" s="31"/>
      <c r="G207" s="37" t="s">
        <v>72</v>
      </c>
      <c r="H207" s="156">
        <f ca="1">INDIRECT($B207&amp;"!j4")</f>
        <v>0</v>
      </c>
      <c r="I207" s="157">
        <f ca="1">INDIRECT($B207&amp;"!k4")</f>
        <v>0</v>
      </c>
      <c r="J207" s="163">
        <f ca="1">INDIRECT($B207&amp;"!l4")</f>
        <v>0</v>
      </c>
      <c r="K207" s="166">
        <f ca="1">SUM(H207:J207)</f>
        <v>0</v>
      </c>
      <c r="L207" s="168"/>
    </row>
    <row r="208" spans="1:12" ht="17.25" thickBot="1" x14ac:dyDescent="0.3">
      <c r="A208" s="32" t="str">
        <f>A207</f>
        <v>近畿</v>
      </c>
      <c r="B208" s="36" t="str">
        <f>B207</f>
        <v>大阪</v>
      </c>
      <c r="C208" s="40" t="s">
        <v>3311</v>
      </c>
      <c r="D208" s="41">
        <f ca="1">INDIRECT(B208&amp;"!C5")</f>
        <v>0</v>
      </c>
      <c r="E208" s="42" t="s">
        <v>3310</v>
      </c>
      <c r="F208" s="31"/>
      <c r="G208" s="40" t="s">
        <v>74</v>
      </c>
      <c r="H208" s="158">
        <f ca="1">INDIRECT($B208&amp;"!j5")</f>
        <v>0</v>
      </c>
      <c r="I208" s="159">
        <f ca="1">INDIRECT($B208&amp;"!k5")</f>
        <v>0</v>
      </c>
      <c r="J208" s="164">
        <f ca="1">INDIRECT($B208&amp;"!l5")</f>
        <v>0</v>
      </c>
      <c r="K208" s="167">
        <f ca="1">SUM(K206:K207)</f>
        <v>0</v>
      </c>
      <c r="L208" s="168"/>
    </row>
    <row r="209" spans="1:12" ht="16.5" thickBot="1" x14ac:dyDescent="0.3">
      <c r="A209" s="46"/>
      <c r="B209" s="46"/>
      <c r="C209" s="31"/>
      <c r="D209" s="15"/>
      <c r="F209" s="31"/>
      <c r="H209" s="15"/>
      <c r="I209" s="15"/>
    </row>
    <row r="210" spans="1:12" ht="15.75" customHeight="1" thickBot="1" x14ac:dyDescent="0.3">
      <c r="A210" s="46"/>
      <c r="B210" s="46"/>
      <c r="C210" s="28" t="s">
        <v>1178</v>
      </c>
      <c r="D210" s="211" t="s">
        <v>604</v>
      </c>
      <c r="E210" s="212"/>
      <c r="F210" s="29" t="s">
        <v>1179</v>
      </c>
      <c r="G210" s="30"/>
      <c r="H210" s="209" t="s">
        <v>1199</v>
      </c>
      <c r="I210" s="209"/>
      <c r="J210" s="210"/>
    </row>
    <row r="211" spans="1:12" ht="11.25" customHeight="1" thickBot="1" x14ac:dyDescent="0.3">
      <c r="A211" s="46"/>
      <c r="B211" s="46"/>
      <c r="D211" s="15"/>
      <c r="F211" s="31"/>
      <c r="H211" s="160" t="s">
        <v>3342</v>
      </c>
      <c r="I211" s="161" t="s">
        <v>3343</v>
      </c>
      <c r="J211" s="161" t="s">
        <v>3344</v>
      </c>
      <c r="K211" s="161" t="s">
        <v>3346</v>
      </c>
      <c r="L211" s="161"/>
    </row>
    <row r="212" spans="1:12" ht="16.5" x14ac:dyDescent="0.25">
      <c r="A212" s="32" t="str">
        <f>D210</f>
        <v>近畿</v>
      </c>
      <c r="B212" s="36" t="str">
        <f>H210</f>
        <v>兵庫</v>
      </c>
      <c r="C212" s="33" t="s">
        <v>75</v>
      </c>
      <c r="D212" s="34">
        <f ca="1">INDIRECT(B212&amp;"!C3")</f>
        <v>0</v>
      </c>
      <c r="E212" s="35" t="s">
        <v>3310</v>
      </c>
      <c r="F212" s="31"/>
      <c r="G212" s="33" t="s">
        <v>71</v>
      </c>
      <c r="H212" s="154">
        <f ca="1">INDIRECT($B212&amp;"!j3")</f>
        <v>0</v>
      </c>
      <c r="I212" s="155">
        <f ca="1">INDIRECT($B212&amp;"!k3")</f>
        <v>0</v>
      </c>
      <c r="J212" s="162">
        <f ca="1">INDIRECT($B212&amp;"!l3")</f>
        <v>0</v>
      </c>
      <c r="K212" s="165">
        <f ca="1">SUM(H212:J212)</f>
        <v>0</v>
      </c>
      <c r="L212" s="168"/>
    </row>
    <row r="213" spans="1:12" ht="16.5" x14ac:dyDescent="0.25">
      <c r="A213" s="32" t="str">
        <f>A212</f>
        <v>近畿</v>
      </c>
      <c r="B213" s="36" t="str">
        <f>B212</f>
        <v>兵庫</v>
      </c>
      <c r="C213" s="37" t="s">
        <v>77</v>
      </c>
      <c r="D213" s="38">
        <f ca="1">INDIRECT(B213&amp;"!C4")</f>
        <v>0</v>
      </c>
      <c r="E213" s="39" t="s">
        <v>3310</v>
      </c>
      <c r="F213" s="31"/>
      <c r="G213" s="37" t="s">
        <v>72</v>
      </c>
      <c r="H213" s="156">
        <f ca="1">INDIRECT($B213&amp;"!j4")</f>
        <v>0</v>
      </c>
      <c r="I213" s="157">
        <f ca="1">INDIRECT($B213&amp;"!k4")</f>
        <v>0</v>
      </c>
      <c r="J213" s="163">
        <f ca="1">INDIRECT($B213&amp;"!l4")</f>
        <v>0</v>
      </c>
      <c r="K213" s="166">
        <f ca="1">SUM(H213:J213)</f>
        <v>0</v>
      </c>
      <c r="L213" s="168"/>
    </row>
    <row r="214" spans="1:12" ht="17.25" thickBot="1" x14ac:dyDescent="0.3">
      <c r="A214" s="32" t="str">
        <f>A213</f>
        <v>近畿</v>
      </c>
      <c r="B214" s="36" t="str">
        <f>B213</f>
        <v>兵庫</v>
      </c>
      <c r="C214" s="40" t="s">
        <v>3311</v>
      </c>
      <c r="D214" s="41">
        <f ca="1">INDIRECT(B214&amp;"!C5")</f>
        <v>0</v>
      </c>
      <c r="E214" s="42" t="s">
        <v>3310</v>
      </c>
      <c r="F214" s="31"/>
      <c r="G214" s="40" t="s">
        <v>74</v>
      </c>
      <c r="H214" s="158">
        <f ca="1">INDIRECT($B214&amp;"!j5")</f>
        <v>0</v>
      </c>
      <c r="I214" s="159">
        <f ca="1">INDIRECT($B214&amp;"!k5")</f>
        <v>0</v>
      </c>
      <c r="J214" s="164">
        <f ca="1">INDIRECT($B214&amp;"!l5")</f>
        <v>0</v>
      </c>
      <c r="K214" s="167">
        <f ca="1">SUM(K212:K213)</f>
        <v>0</v>
      </c>
      <c r="L214" s="168"/>
    </row>
    <row r="215" spans="1:12" ht="16.5" thickBot="1" x14ac:dyDescent="0.3">
      <c r="A215" s="46"/>
      <c r="B215" s="46"/>
      <c r="C215" s="31"/>
      <c r="D215" s="15"/>
      <c r="F215" s="31"/>
      <c r="H215" s="15"/>
      <c r="I215" s="15"/>
    </row>
    <row r="216" spans="1:12" ht="15.75" customHeight="1" thickBot="1" x14ac:dyDescent="0.3">
      <c r="A216" s="46"/>
      <c r="B216" s="46"/>
      <c r="C216" s="28" t="s">
        <v>1178</v>
      </c>
      <c r="D216" s="211" t="s">
        <v>604</v>
      </c>
      <c r="E216" s="212"/>
      <c r="F216" s="29" t="s">
        <v>1179</v>
      </c>
      <c r="G216" s="30"/>
      <c r="H216" s="209" t="s">
        <v>736</v>
      </c>
      <c r="I216" s="209"/>
      <c r="J216" s="210"/>
    </row>
    <row r="217" spans="1:12" ht="11.25" customHeight="1" thickBot="1" x14ac:dyDescent="0.3">
      <c r="A217" s="46"/>
      <c r="B217" s="46"/>
      <c r="D217" s="15"/>
      <c r="F217" s="31"/>
      <c r="H217" s="160" t="s">
        <v>3342</v>
      </c>
      <c r="I217" s="161" t="s">
        <v>3343</v>
      </c>
      <c r="J217" s="161" t="s">
        <v>3344</v>
      </c>
      <c r="K217" s="161" t="s">
        <v>3346</v>
      </c>
      <c r="L217" s="161"/>
    </row>
    <row r="218" spans="1:12" ht="16.5" x14ac:dyDescent="0.25">
      <c r="A218" s="32" t="str">
        <f>D216</f>
        <v>近畿</v>
      </c>
      <c r="B218" s="36" t="str">
        <f>H216</f>
        <v>奈良</v>
      </c>
      <c r="C218" s="33" t="s">
        <v>75</v>
      </c>
      <c r="D218" s="34">
        <f ca="1">INDIRECT(B218&amp;"!C3")</f>
        <v>0</v>
      </c>
      <c r="E218" s="35" t="s">
        <v>3310</v>
      </c>
      <c r="F218" s="31"/>
      <c r="G218" s="33" t="s">
        <v>71</v>
      </c>
      <c r="H218" s="154">
        <f ca="1">INDIRECT($B218&amp;"!j3")</f>
        <v>0</v>
      </c>
      <c r="I218" s="155">
        <f ca="1">INDIRECT($B218&amp;"!k3")</f>
        <v>0</v>
      </c>
      <c r="J218" s="162">
        <f ca="1">INDIRECT($B218&amp;"!l3")</f>
        <v>0</v>
      </c>
      <c r="K218" s="165">
        <f ca="1">SUM(H218:J218)</f>
        <v>0</v>
      </c>
      <c r="L218" s="168"/>
    </row>
    <row r="219" spans="1:12" ht="16.5" x14ac:dyDescent="0.25">
      <c r="A219" s="32" t="str">
        <f>A218</f>
        <v>近畿</v>
      </c>
      <c r="B219" s="36" t="str">
        <f>B218</f>
        <v>奈良</v>
      </c>
      <c r="C219" s="37" t="s">
        <v>77</v>
      </c>
      <c r="D219" s="38">
        <f ca="1">INDIRECT(B219&amp;"!C4")</f>
        <v>0</v>
      </c>
      <c r="E219" s="39" t="s">
        <v>3310</v>
      </c>
      <c r="F219" s="31"/>
      <c r="G219" s="37" t="s">
        <v>72</v>
      </c>
      <c r="H219" s="156">
        <f ca="1">INDIRECT($B219&amp;"!j4")</f>
        <v>0</v>
      </c>
      <c r="I219" s="157">
        <f ca="1">INDIRECT($B219&amp;"!k4")</f>
        <v>0</v>
      </c>
      <c r="J219" s="163">
        <f ca="1">INDIRECT($B219&amp;"!l4")</f>
        <v>0</v>
      </c>
      <c r="K219" s="166">
        <f ca="1">SUM(H219:J219)</f>
        <v>0</v>
      </c>
      <c r="L219" s="168"/>
    </row>
    <row r="220" spans="1:12" ht="17.25" thickBot="1" x14ac:dyDescent="0.3">
      <c r="A220" s="32" t="str">
        <f>A219</f>
        <v>近畿</v>
      </c>
      <c r="B220" s="36" t="str">
        <f>B219</f>
        <v>奈良</v>
      </c>
      <c r="C220" s="40" t="s">
        <v>3311</v>
      </c>
      <c r="D220" s="41">
        <f ca="1">INDIRECT(B220&amp;"!C5")</f>
        <v>0</v>
      </c>
      <c r="E220" s="42" t="s">
        <v>3310</v>
      </c>
      <c r="F220" s="31"/>
      <c r="G220" s="40" t="s">
        <v>74</v>
      </c>
      <c r="H220" s="158">
        <f ca="1">INDIRECT($B220&amp;"!j5")</f>
        <v>0</v>
      </c>
      <c r="I220" s="159">
        <f ca="1">INDIRECT($B220&amp;"!k5")</f>
        <v>0</v>
      </c>
      <c r="J220" s="164">
        <f ca="1">INDIRECT($B220&amp;"!l5")</f>
        <v>0</v>
      </c>
      <c r="K220" s="167">
        <f ca="1">SUM(K218:K219)</f>
        <v>0</v>
      </c>
      <c r="L220" s="168"/>
    </row>
    <row r="221" spans="1:12" ht="16.5" thickBot="1" x14ac:dyDescent="0.3">
      <c r="A221" s="46"/>
      <c r="B221" s="46"/>
      <c r="C221" s="31"/>
      <c r="D221" s="15"/>
      <c r="F221" s="31"/>
      <c r="H221" s="15"/>
      <c r="I221" s="15"/>
    </row>
    <row r="222" spans="1:12" ht="15.75" customHeight="1" thickBot="1" x14ac:dyDescent="0.3">
      <c r="A222" s="46"/>
      <c r="B222" s="46"/>
      <c r="C222" s="28" t="s">
        <v>1178</v>
      </c>
      <c r="D222" s="211" t="s">
        <v>604</v>
      </c>
      <c r="E222" s="212"/>
      <c r="F222" s="29" t="s">
        <v>1179</v>
      </c>
      <c r="G222" s="30"/>
      <c r="H222" s="209" t="s">
        <v>1200</v>
      </c>
      <c r="I222" s="209"/>
      <c r="J222" s="210"/>
    </row>
    <row r="223" spans="1:12" ht="11.25" customHeight="1" thickBot="1" x14ac:dyDescent="0.3">
      <c r="A223" s="46"/>
      <c r="B223" s="46"/>
      <c r="D223" s="15"/>
      <c r="F223" s="31"/>
      <c r="H223" s="160" t="s">
        <v>3342</v>
      </c>
      <c r="I223" s="161" t="s">
        <v>3343</v>
      </c>
      <c r="J223" s="161" t="s">
        <v>3344</v>
      </c>
      <c r="K223" s="161" t="s">
        <v>3346</v>
      </c>
      <c r="L223" s="161"/>
    </row>
    <row r="224" spans="1:12" ht="16.5" customHeight="1" x14ac:dyDescent="0.25">
      <c r="A224" s="32" t="str">
        <f>D222</f>
        <v>近畿</v>
      </c>
      <c r="B224" s="36" t="str">
        <f>H222</f>
        <v>和歌山</v>
      </c>
      <c r="C224" s="33" t="s">
        <v>75</v>
      </c>
      <c r="D224" s="34">
        <f ca="1">INDIRECT(B224&amp;"!C3")</f>
        <v>0</v>
      </c>
      <c r="E224" s="35" t="s">
        <v>3310</v>
      </c>
      <c r="F224" s="31"/>
      <c r="G224" s="33" t="s">
        <v>71</v>
      </c>
      <c r="H224" s="154">
        <f ca="1">INDIRECT($B224&amp;"!j3")</f>
        <v>0</v>
      </c>
      <c r="I224" s="155">
        <f ca="1">INDIRECT($B224&amp;"!k3")</f>
        <v>0</v>
      </c>
      <c r="J224" s="162">
        <f ca="1">INDIRECT($B224&amp;"!l3")</f>
        <v>0</v>
      </c>
      <c r="K224" s="165">
        <f ca="1">SUM(H224:J224)</f>
        <v>0</v>
      </c>
      <c r="L224" s="168"/>
    </row>
    <row r="225" spans="1:12" ht="16.5" customHeight="1" x14ac:dyDescent="0.25">
      <c r="A225" s="32" t="str">
        <f>A224</f>
        <v>近畿</v>
      </c>
      <c r="B225" s="36" t="str">
        <f>B224</f>
        <v>和歌山</v>
      </c>
      <c r="C225" s="37" t="s">
        <v>77</v>
      </c>
      <c r="D225" s="38">
        <f ca="1">INDIRECT(B225&amp;"!C4")</f>
        <v>0</v>
      </c>
      <c r="E225" s="39" t="s">
        <v>3310</v>
      </c>
      <c r="F225" s="31"/>
      <c r="G225" s="37" t="s">
        <v>72</v>
      </c>
      <c r="H225" s="156">
        <f ca="1">INDIRECT($B225&amp;"!j4")</f>
        <v>0</v>
      </c>
      <c r="I225" s="157">
        <f ca="1">INDIRECT($B225&amp;"!k4")</f>
        <v>0</v>
      </c>
      <c r="J225" s="163">
        <f ca="1">INDIRECT($B225&amp;"!l4")</f>
        <v>0</v>
      </c>
      <c r="K225" s="166">
        <f ca="1">SUM(H225:J225)</f>
        <v>0</v>
      </c>
      <c r="L225" s="168"/>
    </row>
    <row r="226" spans="1:12" ht="16.5" customHeight="1" thickBot="1" x14ac:dyDescent="0.3">
      <c r="A226" s="32" t="str">
        <f>A225</f>
        <v>近畿</v>
      </c>
      <c r="B226" s="36" t="str">
        <f>B225</f>
        <v>和歌山</v>
      </c>
      <c r="C226" s="40" t="s">
        <v>3311</v>
      </c>
      <c r="D226" s="41">
        <f ca="1">INDIRECT(B226&amp;"!C5")</f>
        <v>0</v>
      </c>
      <c r="E226" s="42" t="s">
        <v>3310</v>
      </c>
      <c r="F226" s="31"/>
      <c r="G226" s="40" t="s">
        <v>74</v>
      </c>
      <c r="H226" s="158">
        <f ca="1">INDIRECT($B226&amp;"!j5")</f>
        <v>0</v>
      </c>
      <c r="I226" s="159">
        <f ca="1">INDIRECT($B226&amp;"!k5")</f>
        <v>0</v>
      </c>
      <c r="J226" s="164">
        <f ca="1">INDIRECT($B226&amp;"!l5")</f>
        <v>0</v>
      </c>
      <c r="K226" s="167">
        <f ca="1">SUM(K224:K225)</f>
        <v>0</v>
      </c>
      <c r="L226" s="168"/>
    </row>
    <row r="227" spans="1:12" ht="16.5" thickBot="1" x14ac:dyDescent="0.3">
      <c r="A227" s="46"/>
      <c r="B227" s="46"/>
      <c r="C227" s="31"/>
      <c r="D227" s="15"/>
      <c r="F227" s="31"/>
      <c r="H227" s="15"/>
      <c r="I227" s="15"/>
    </row>
    <row r="228" spans="1:12" ht="15.75" customHeight="1" thickBot="1" x14ac:dyDescent="0.3">
      <c r="A228" s="46"/>
      <c r="B228" s="46"/>
      <c r="C228" s="28" t="s">
        <v>1178</v>
      </c>
      <c r="D228" s="207" t="s">
        <v>754</v>
      </c>
      <c r="E228" s="208"/>
      <c r="F228" s="29" t="s">
        <v>1179</v>
      </c>
      <c r="G228" s="30"/>
      <c r="H228" s="205" t="s">
        <v>1201</v>
      </c>
      <c r="I228" s="205"/>
      <c r="J228" s="206"/>
    </row>
    <row r="229" spans="1:12" ht="11.25" customHeight="1" thickBot="1" x14ac:dyDescent="0.3">
      <c r="A229" s="46"/>
      <c r="B229" s="46"/>
      <c r="D229" s="15"/>
      <c r="F229" s="31"/>
      <c r="H229" s="160" t="s">
        <v>3342</v>
      </c>
      <c r="I229" s="161" t="s">
        <v>3343</v>
      </c>
      <c r="J229" s="161" t="s">
        <v>3344</v>
      </c>
      <c r="K229" s="161" t="s">
        <v>3346</v>
      </c>
      <c r="L229" s="161"/>
    </row>
    <row r="230" spans="1:12" ht="16.5" x14ac:dyDescent="0.25">
      <c r="A230" s="32" t="str">
        <f>D228</f>
        <v>中国</v>
      </c>
      <c r="B230" s="36" t="str">
        <f>H228</f>
        <v>鳥取</v>
      </c>
      <c r="C230" s="33" t="s">
        <v>75</v>
      </c>
      <c r="D230" s="34">
        <f ca="1">INDIRECT(B230&amp;"!C3")</f>
        <v>0</v>
      </c>
      <c r="E230" s="35" t="s">
        <v>3310</v>
      </c>
      <c r="F230" s="31"/>
      <c r="G230" s="33" t="s">
        <v>71</v>
      </c>
      <c r="H230" s="154">
        <f ca="1">INDIRECT($B230&amp;"!j3")</f>
        <v>0</v>
      </c>
      <c r="I230" s="155">
        <f ca="1">INDIRECT($B230&amp;"!k3")</f>
        <v>0</v>
      </c>
      <c r="J230" s="162">
        <f ca="1">INDIRECT($B230&amp;"!l3")</f>
        <v>0</v>
      </c>
      <c r="K230" s="165">
        <f ca="1">SUM(H230:J230)</f>
        <v>0</v>
      </c>
      <c r="L230" s="168"/>
    </row>
    <row r="231" spans="1:12" ht="16.5" x14ac:dyDescent="0.25">
      <c r="A231" s="32" t="str">
        <f>A230</f>
        <v>中国</v>
      </c>
      <c r="B231" s="36" t="str">
        <f>B230</f>
        <v>鳥取</v>
      </c>
      <c r="C231" s="37" t="s">
        <v>77</v>
      </c>
      <c r="D231" s="38">
        <f ca="1">INDIRECT(B231&amp;"!C4")</f>
        <v>0</v>
      </c>
      <c r="E231" s="39" t="s">
        <v>3310</v>
      </c>
      <c r="F231" s="31"/>
      <c r="G231" s="37" t="s">
        <v>72</v>
      </c>
      <c r="H231" s="156">
        <f ca="1">INDIRECT($B231&amp;"!j4")</f>
        <v>0</v>
      </c>
      <c r="I231" s="157">
        <f ca="1">INDIRECT($B231&amp;"!k4")</f>
        <v>0</v>
      </c>
      <c r="J231" s="163">
        <f ca="1">INDIRECT($B231&amp;"!l4")</f>
        <v>0</v>
      </c>
      <c r="K231" s="166">
        <f ca="1">SUM(H231:J231)</f>
        <v>0</v>
      </c>
      <c r="L231" s="168"/>
    </row>
    <row r="232" spans="1:12" ht="17.25" thickBot="1" x14ac:dyDescent="0.3">
      <c r="A232" s="32" t="str">
        <f>A231</f>
        <v>中国</v>
      </c>
      <c r="B232" s="36" t="str">
        <f>B231</f>
        <v>鳥取</v>
      </c>
      <c r="C232" s="40" t="s">
        <v>3311</v>
      </c>
      <c r="D232" s="41">
        <f ca="1">INDIRECT(B232&amp;"!C5")</f>
        <v>0</v>
      </c>
      <c r="E232" s="42" t="s">
        <v>3310</v>
      </c>
      <c r="F232" s="31"/>
      <c r="G232" s="40" t="s">
        <v>74</v>
      </c>
      <c r="H232" s="158">
        <f ca="1">INDIRECT($B232&amp;"!j5")</f>
        <v>0</v>
      </c>
      <c r="I232" s="159">
        <f ca="1">INDIRECT($B232&amp;"!k5")</f>
        <v>0</v>
      </c>
      <c r="J232" s="164">
        <f ca="1">INDIRECT($B232&amp;"!l5")</f>
        <v>0</v>
      </c>
      <c r="K232" s="167">
        <f ca="1">SUM(K230:K231)</f>
        <v>0</v>
      </c>
      <c r="L232" s="168"/>
    </row>
    <row r="233" spans="1:12" ht="16.5" thickBot="1" x14ac:dyDescent="0.3">
      <c r="A233" s="46"/>
      <c r="B233" s="46"/>
      <c r="C233" s="31"/>
      <c r="D233" s="15"/>
      <c r="F233" s="31"/>
      <c r="H233" s="15"/>
      <c r="I233" s="15"/>
    </row>
    <row r="234" spans="1:12" ht="15.75" customHeight="1" thickBot="1" x14ac:dyDescent="0.3">
      <c r="A234" s="46"/>
      <c r="B234" s="46"/>
      <c r="C234" s="28" t="s">
        <v>1178</v>
      </c>
      <c r="D234" s="207" t="s">
        <v>754</v>
      </c>
      <c r="E234" s="208"/>
      <c r="F234" s="29" t="s">
        <v>1179</v>
      </c>
      <c r="G234" s="30"/>
      <c r="H234" s="205" t="s">
        <v>1202</v>
      </c>
      <c r="I234" s="205"/>
      <c r="J234" s="206"/>
    </row>
    <row r="235" spans="1:12" ht="11.25" customHeight="1" thickBot="1" x14ac:dyDescent="0.3">
      <c r="A235" s="46"/>
      <c r="B235" s="46"/>
      <c r="D235" s="15"/>
      <c r="F235" s="31"/>
      <c r="H235" s="160" t="s">
        <v>3342</v>
      </c>
      <c r="I235" s="161" t="s">
        <v>3343</v>
      </c>
      <c r="J235" s="161" t="s">
        <v>3344</v>
      </c>
      <c r="K235" s="161" t="s">
        <v>3346</v>
      </c>
      <c r="L235" s="161"/>
    </row>
    <row r="236" spans="1:12" ht="16.5" x14ac:dyDescent="0.25">
      <c r="A236" s="32" t="str">
        <f>D234</f>
        <v>中国</v>
      </c>
      <c r="B236" s="36" t="str">
        <f>H234</f>
        <v>島根</v>
      </c>
      <c r="C236" s="33" t="s">
        <v>75</v>
      </c>
      <c r="D236" s="34">
        <f ca="1">INDIRECT(B236&amp;"!C3")</f>
        <v>0</v>
      </c>
      <c r="E236" s="35" t="s">
        <v>3310</v>
      </c>
      <c r="F236" s="31"/>
      <c r="G236" s="33" t="s">
        <v>71</v>
      </c>
      <c r="H236" s="154">
        <f ca="1">INDIRECT($B236&amp;"!j3")</f>
        <v>0</v>
      </c>
      <c r="I236" s="155">
        <f ca="1">INDIRECT($B236&amp;"!k3")</f>
        <v>0</v>
      </c>
      <c r="J236" s="162">
        <f ca="1">INDIRECT($B236&amp;"!l3")</f>
        <v>0</v>
      </c>
      <c r="K236" s="165">
        <f ca="1">SUM(H236:J236)</f>
        <v>0</v>
      </c>
      <c r="L236" s="168"/>
    </row>
    <row r="237" spans="1:12" ht="16.5" x14ac:dyDescent="0.25">
      <c r="A237" s="32" t="str">
        <f>A236</f>
        <v>中国</v>
      </c>
      <c r="B237" s="36" t="str">
        <f>B236</f>
        <v>島根</v>
      </c>
      <c r="C237" s="37" t="s">
        <v>77</v>
      </c>
      <c r="D237" s="38">
        <f ca="1">INDIRECT(B237&amp;"!C4")</f>
        <v>0</v>
      </c>
      <c r="E237" s="39" t="s">
        <v>3310</v>
      </c>
      <c r="F237" s="31"/>
      <c r="G237" s="37" t="s">
        <v>72</v>
      </c>
      <c r="H237" s="156">
        <f ca="1">INDIRECT($B237&amp;"!j4")</f>
        <v>0</v>
      </c>
      <c r="I237" s="157">
        <f ca="1">INDIRECT($B237&amp;"!k4")</f>
        <v>0</v>
      </c>
      <c r="J237" s="163">
        <f ca="1">INDIRECT($B237&amp;"!l4")</f>
        <v>0</v>
      </c>
      <c r="K237" s="166">
        <f ca="1">SUM(H237:J237)</f>
        <v>0</v>
      </c>
      <c r="L237" s="168"/>
    </row>
    <row r="238" spans="1:12" ht="17.25" thickBot="1" x14ac:dyDescent="0.3">
      <c r="A238" s="32" t="str">
        <f>A237</f>
        <v>中国</v>
      </c>
      <c r="B238" s="36" t="str">
        <f>B237</f>
        <v>島根</v>
      </c>
      <c r="C238" s="40" t="s">
        <v>3311</v>
      </c>
      <c r="D238" s="41">
        <f ca="1">INDIRECT(B238&amp;"!C5")</f>
        <v>0</v>
      </c>
      <c r="E238" s="42" t="s">
        <v>3310</v>
      </c>
      <c r="F238" s="31"/>
      <c r="G238" s="40" t="s">
        <v>74</v>
      </c>
      <c r="H238" s="158">
        <f ca="1">INDIRECT($B238&amp;"!j5")</f>
        <v>0</v>
      </c>
      <c r="I238" s="159">
        <f ca="1">INDIRECT($B238&amp;"!k5")</f>
        <v>0</v>
      </c>
      <c r="J238" s="164">
        <f ca="1">INDIRECT($B238&amp;"!l5")</f>
        <v>0</v>
      </c>
      <c r="K238" s="167">
        <f ca="1">SUM(K236:K237)</f>
        <v>0</v>
      </c>
      <c r="L238" s="168"/>
    </row>
    <row r="239" spans="1:12" ht="16.5" thickBot="1" x14ac:dyDescent="0.3">
      <c r="A239" s="46"/>
      <c r="B239" s="46"/>
      <c r="C239" s="31"/>
      <c r="D239" s="15"/>
      <c r="F239" s="31"/>
      <c r="H239" s="15"/>
      <c r="I239" s="15"/>
    </row>
    <row r="240" spans="1:12" ht="15.75" customHeight="1" thickBot="1" x14ac:dyDescent="0.3">
      <c r="A240" s="46"/>
      <c r="B240" s="46"/>
      <c r="C240" s="28" t="s">
        <v>1178</v>
      </c>
      <c r="D240" s="207" t="s">
        <v>754</v>
      </c>
      <c r="E240" s="208"/>
      <c r="F240" s="29" t="s">
        <v>1179</v>
      </c>
      <c r="G240" s="30"/>
      <c r="H240" s="205" t="s">
        <v>1203</v>
      </c>
      <c r="I240" s="205"/>
      <c r="J240" s="206"/>
    </row>
    <row r="241" spans="1:12" ht="11.25" customHeight="1" thickBot="1" x14ac:dyDescent="0.3">
      <c r="A241" s="46"/>
      <c r="B241" s="46"/>
      <c r="D241" s="15"/>
      <c r="F241" s="31"/>
      <c r="H241" s="160" t="s">
        <v>3342</v>
      </c>
      <c r="I241" s="161" t="s">
        <v>3343</v>
      </c>
      <c r="J241" s="161" t="s">
        <v>3344</v>
      </c>
      <c r="K241" s="161" t="s">
        <v>3346</v>
      </c>
      <c r="L241" s="161"/>
    </row>
    <row r="242" spans="1:12" ht="16.5" x14ac:dyDescent="0.25">
      <c r="A242" s="32" t="str">
        <f>D240</f>
        <v>中国</v>
      </c>
      <c r="B242" s="36" t="str">
        <f>H240</f>
        <v>岡山</v>
      </c>
      <c r="C242" s="33" t="s">
        <v>75</v>
      </c>
      <c r="D242" s="34">
        <f ca="1">INDIRECT(B242&amp;"!C3")</f>
        <v>0</v>
      </c>
      <c r="E242" s="35" t="s">
        <v>3310</v>
      </c>
      <c r="F242" s="31"/>
      <c r="G242" s="33" t="s">
        <v>71</v>
      </c>
      <c r="H242" s="154">
        <f ca="1">INDIRECT($B242&amp;"!j3")</f>
        <v>0</v>
      </c>
      <c r="I242" s="155">
        <f ca="1">INDIRECT($B242&amp;"!k3")</f>
        <v>0</v>
      </c>
      <c r="J242" s="162">
        <f ca="1">INDIRECT($B242&amp;"!l3")</f>
        <v>0</v>
      </c>
      <c r="K242" s="165">
        <f ca="1">SUM(H242:J242)</f>
        <v>0</v>
      </c>
      <c r="L242" s="168"/>
    </row>
    <row r="243" spans="1:12" ht="16.5" x14ac:dyDescent="0.25">
      <c r="A243" s="32" t="str">
        <f>A242</f>
        <v>中国</v>
      </c>
      <c r="B243" s="36" t="str">
        <f>B242</f>
        <v>岡山</v>
      </c>
      <c r="C243" s="37" t="s">
        <v>77</v>
      </c>
      <c r="D243" s="38">
        <f ca="1">INDIRECT(B243&amp;"!C4")</f>
        <v>0</v>
      </c>
      <c r="E243" s="39" t="s">
        <v>3310</v>
      </c>
      <c r="F243" s="31"/>
      <c r="G243" s="37" t="s">
        <v>72</v>
      </c>
      <c r="H243" s="156">
        <f ca="1">INDIRECT($B243&amp;"!j4")</f>
        <v>0</v>
      </c>
      <c r="I243" s="157">
        <f ca="1">INDIRECT($B243&amp;"!k4")</f>
        <v>0</v>
      </c>
      <c r="J243" s="163">
        <f ca="1">INDIRECT($B243&amp;"!l4")</f>
        <v>0</v>
      </c>
      <c r="K243" s="166">
        <f ca="1">SUM(H243:J243)</f>
        <v>0</v>
      </c>
      <c r="L243" s="168"/>
    </row>
    <row r="244" spans="1:12" ht="17.25" thickBot="1" x14ac:dyDescent="0.3">
      <c r="A244" s="32" t="str">
        <f>A243</f>
        <v>中国</v>
      </c>
      <c r="B244" s="36" t="str">
        <f>B243</f>
        <v>岡山</v>
      </c>
      <c r="C244" s="40" t="s">
        <v>3311</v>
      </c>
      <c r="D244" s="41">
        <f ca="1">INDIRECT(B244&amp;"!C5")</f>
        <v>0</v>
      </c>
      <c r="E244" s="42" t="s">
        <v>3310</v>
      </c>
      <c r="F244" s="31"/>
      <c r="G244" s="40" t="s">
        <v>74</v>
      </c>
      <c r="H244" s="158">
        <f ca="1">INDIRECT($B244&amp;"!j5")</f>
        <v>0</v>
      </c>
      <c r="I244" s="159">
        <f ca="1">INDIRECT($B244&amp;"!k5")</f>
        <v>0</v>
      </c>
      <c r="J244" s="164">
        <f ca="1">INDIRECT($B244&amp;"!l5")</f>
        <v>0</v>
      </c>
      <c r="K244" s="167">
        <f ca="1">SUM(K242:K243)</f>
        <v>0</v>
      </c>
      <c r="L244" s="168"/>
    </row>
    <row r="245" spans="1:12" ht="16.5" thickBot="1" x14ac:dyDescent="0.3">
      <c r="A245" s="46"/>
      <c r="B245" s="46"/>
      <c r="C245" s="31"/>
      <c r="D245" s="15"/>
      <c r="F245" s="31"/>
      <c r="H245" s="15"/>
      <c r="I245" s="15"/>
    </row>
    <row r="246" spans="1:12" ht="15.75" customHeight="1" thickBot="1" x14ac:dyDescent="0.3">
      <c r="A246" s="46"/>
      <c r="B246" s="46"/>
      <c r="C246" s="28" t="s">
        <v>1178</v>
      </c>
      <c r="D246" s="207" t="s">
        <v>754</v>
      </c>
      <c r="E246" s="208"/>
      <c r="F246" s="29" t="s">
        <v>1179</v>
      </c>
      <c r="G246" s="30"/>
      <c r="H246" s="205" t="s">
        <v>1204</v>
      </c>
      <c r="I246" s="205"/>
      <c r="J246" s="206"/>
    </row>
    <row r="247" spans="1:12" ht="11.25" customHeight="1" thickBot="1" x14ac:dyDescent="0.3">
      <c r="A247" s="46"/>
      <c r="B247" s="46"/>
      <c r="D247" s="15"/>
      <c r="F247" s="31"/>
      <c r="H247" s="160" t="s">
        <v>3342</v>
      </c>
      <c r="I247" s="161" t="s">
        <v>3343</v>
      </c>
      <c r="J247" s="161" t="s">
        <v>3344</v>
      </c>
      <c r="K247" s="161" t="s">
        <v>3346</v>
      </c>
      <c r="L247" s="161"/>
    </row>
    <row r="248" spans="1:12" ht="16.5" x14ac:dyDescent="0.25">
      <c r="A248" s="32" t="str">
        <f>D246</f>
        <v>中国</v>
      </c>
      <c r="B248" s="36" t="str">
        <f>H246</f>
        <v>広島</v>
      </c>
      <c r="C248" s="33" t="s">
        <v>75</v>
      </c>
      <c r="D248" s="34">
        <f ca="1">INDIRECT(B248&amp;"!C3")</f>
        <v>0</v>
      </c>
      <c r="E248" s="35" t="s">
        <v>3310</v>
      </c>
      <c r="F248" s="31"/>
      <c r="G248" s="33" t="s">
        <v>71</v>
      </c>
      <c r="H248" s="154">
        <f ca="1">INDIRECT($B248&amp;"!j3")</f>
        <v>0</v>
      </c>
      <c r="I248" s="155">
        <f ca="1">INDIRECT($B248&amp;"!k3")</f>
        <v>0</v>
      </c>
      <c r="J248" s="162">
        <f ca="1">INDIRECT($B248&amp;"!l3")</f>
        <v>0</v>
      </c>
      <c r="K248" s="165">
        <f ca="1">SUM(H248:J248)</f>
        <v>0</v>
      </c>
      <c r="L248" s="168"/>
    </row>
    <row r="249" spans="1:12" ht="16.5" x14ac:dyDescent="0.25">
      <c r="A249" s="32" t="str">
        <f>A248</f>
        <v>中国</v>
      </c>
      <c r="B249" s="36" t="str">
        <f>B248</f>
        <v>広島</v>
      </c>
      <c r="C249" s="37" t="s">
        <v>77</v>
      </c>
      <c r="D249" s="38">
        <f ca="1">INDIRECT(B249&amp;"!C4")</f>
        <v>0</v>
      </c>
      <c r="E249" s="39" t="s">
        <v>3310</v>
      </c>
      <c r="F249" s="31"/>
      <c r="G249" s="37" t="s">
        <v>72</v>
      </c>
      <c r="H249" s="156">
        <f ca="1">INDIRECT($B249&amp;"!j4")</f>
        <v>0</v>
      </c>
      <c r="I249" s="157">
        <f ca="1">INDIRECT($B249&amp;"!k4")</f>
        <v>0</v>
      </c>
      <c r="J249" s="163">
        <f ca="1">INDIRECT($B249&amp;"!l4")</f>
        <v>0</v>
      </c>
      <c r="K249" s="166">
        <f ca="1">SUM(H249:J249)</f>
        <v>0</v>
      </c>
      <c r="L249" s="168"/>
    </row>
    <row r="250" spans="1:12" ht="17.25" thickBot="1" x14ac:dyDescent="0.3">
      <c r="A250" s="32" t="str">
        <f>A249</f>
        <v>中国</v>
      </c>
      <c r="B250" s="36" t="str">
        <f>B249</f>
        <v>広島</v>
      </c>
      <c r="C250" s="40" t="s">
        <v>3311</v>
      </c>
      <c r="D250" s="41">
        <f ca="1">INDIRECT(B250&amp;"!C5")</f>
        <v>0</v>
      </c>
      <c r="E250" s="42" t="s">
        <v>3310</v>
      </c>
      <c r="F250" s="31"/>
      <c r="G250" s="40" t="s">
        <v>74</v>
      </c>
      <c r="H250" s="158">
        <f ca="1">INDIRECT($B250&amp;"!j5")</f>
        <v>0</v>
      </c>
      <c r="I250" s="159">
        <f ca="1">INDIRECT($B250&amp;"!k5")</f>
        <v>0</v>
      </c>
      <c r="J250" s="164">
        <f ca="1">INDIRECT($B250&amp;"!l5")</f>
        <v>0</v>
      </c>
      <c r="K250" s="167">
        <f ca="1">SUM(K248:K249)</f>
        <v>0</v>
      </c>
      <c r="L250" s="168"/>
    </row>
    <row r="251" spans="1:12" ht="16.5" thickBot="1" x14ac:dyDescent="0.3">
      <c r="A251" s="46"/>
      <c r="B251" s="46"/>
      <c r="C251" s="31"/>
      <c r="D251" s="15"/>
      <c r="F251" s="31"/>
      <c r="H251" s="15"/>
      <c r="I251" s="15"/>
    </row>
    <row r="252" spans="1:12" ht="15.75" customHeight="1" thickBot="1" x14ac:dyDescent="0.3">
      <c r="A252" s="46"/>
      <c r="B252" s="46"/>
      <c r="C252" s="28" t="s">
        <v>1178</v>
      </c>
      <c r="D252" s="207" t="s">
        <v>754</v>
      </c>
      <c r="E252" s="208"/>
      <c r="F252" s="29" t="s">
        <v>1179</v>
      </c>
      <c r="G252" s="30"/>
      <c r="H252" s="205" t="s">
        <v>1205</v>
      </c>
      <c r="I252" s="205"/>
      <c r="J252" s="206"/>
    </row>
    <row r="253" spans="1:12" ht="11.25" customHeight="1" thickBot="1" x14ac:dyDescent="0.3">
      <c r="A253" s="46"/>
      <c r="B253" s="46"/>
      <c r="D253" s="15"/>
      <c r="F253" s="31"/>
      <c r="H253" s="160" t="s">
        <v>3342</v>
      </c>
      <c r="I253" s="161" t="s">
        <v>3343</v>
      </c>
      <c r="J253" s="161" t="s">
        <v>3344</v>
      </c>
      <c r="K253" s="161" t="s">
        <v>3346</v>
      </c>
      <c r="L253" s="161"/>
    </row>
    <row r="254" spans="1:12" ht="16.5" x14ac:dyDescent="0.25">
      <c r="A254" s="32" t="str">
        <f>D252</f>
        <v>中国</v>
      </c>
      <c r="B254" s="36" t="str">
        <f>H252</f>
        <v>山口</v>
      </c>
      <c r="C254" s="33" t="s">
        <v>75</v>
      </c>
      <c r="D254" s="34">
        <f ca="1">INDIRECT(B254&amp;"!C3")</f>
        <v>0</v>
      </c>
      <c r="E254" s="35" t="s">
        <v>3310</v>
      </c>
      <c r="F254" s="31"/>
      <c r="G254" s="33" t="s">
        <v>71</v>
      </c>
      <c r="H254" s="154">
        <f ca="1">INDIRECT($B254&amp;"!j3")</f>
        <v>0</v>
      </c>
      <c r="I254" s="155">
        <f ca="1">INDIRECT($B254&amp;"!k3")</f>
        <v>0</v>
      </c>
      <c r="J254" s="162">
        <f ca="1">INDIRECT($B254&amp;"!l3")</f>
        <v>0</v>
      </c>
      <c r="K254" s="165">
        <f ca="1">SUM(H254:J254)</f>
        <v>0</v>
      </c>
      <c r="L254" s="168"/>
    </row>
    <row r="255" spans="1:12" ht="16.5" x14ac:dyDescent="0.25">
      <c r="A255" s="32" t="str">
        <f>A254</f>
        <v>中国</v>
      </c>
      <c r="B255" s="36" t="str">
        <f>B254</f>
        <v>山口</v>
      </c>
      <c r="C255" s="37" t="s">
        <v>77</v>
      </c>
      <c r="D255" s="38">
        <f ca="1">INDIRECT(B255&amp;"!C4")</f>
        <v>0</v>
      </c>
      <c r="E255" s="39" t="s">
        <v>3310</v>
      </c>
      <c r="F255" s="31"/>
      <c r="G255" s="37" t="s">
        <v>72</v>
      </c>
      <c r="H255" s="156">
        <f ca="1">INDIRECT($B255&amp;"!j4")</f>
        <v>0</v>
      </c>
      <c r="I255" s="157">
        <f ca="1">INDIRECT($B255&amp;"!k4")</f>
        <v>0</v>
      </c>
      <c r="J255" s="163">
        <f ca="1">INDIRECT($B255&amp;"!l4")</f>
        <v>0</v>
      </c>
      <c r="K255" s="166">
        <f ca="1">SUM(H255:J255)</f>
        <v>0</v>
      </c>
      <c r="L255" s="168"/>
    </row>
    <row r="256" spans="1:12" ht="17.25" thickBot="1" x14ac:dyDescent="0.3">
      <c r="A256" s="32" t="str">
        <f>A255</f>
        <v>中国</v>
      </c>
      <c r="B256" s="36" t="str">
        <f>B255</f>
        <v>山口</v>
      </c>
      <c r="C256" s="40" t="s">
        <v>3311</v>
      </c>
      <c r="D256" s="41">
        <f ca="1">INDIRECT(B256&amp;"!C5")</f>
        <v>0</v>
      </c>
      <c r="E256" s="42" t="s">
        <v>3310</v>
      </c>
      <c r="F256" s="31"/>
      <c r="G256" s="40" t="s">
        <v>74</v>
      </c>
      <c r="H256" s="158">
        <f ca="1">INDIRECT($B256&amp;"!j5")</f>
        <v>0</v>
      </c>
      <c r="I256" s="159">
        <f ca="1">INDIRECT($B256&amp;"!k5")</f>
        <v>0</v>
      </c>
      <c r="J256" s="164">
        <f ca="1">INDIRECT($B256&amp;"!l5")</f>
        <v>0</v>
      </c>
      <c r="K256" s="167">
        <f ca="1">SUM(K254:K255)</f>
        <v>0</v>
      </c>
      <c r="L256" s="168"/>
    </row>
    <row r="257" spans="1:12" ht="16.5" thickBot="1" x14ac:dyDescent="0.3">
      <c r="A257" s="46"/>
      <c r="B257" s="46"/>
      <c r="C257" s="31"/>
      <c r="D257" s="15"/>
      <c r="F257" s="31"/>
      <c r="H257" s="15"/>
      <c r="I257" s="15"/>
    </row>
    <row r="258" spans="1:12" ht="15.75" customHeight="1" thickBot="1" x14ac:dyDescent="0.3">
      <c r="A258" s="46"/>
      <c r="B258" s="46"/>
      <c r="C258" s="28" t="s">
        <v>1178</v>
      </c>
      <c r="D258" s="203" t="s">
        <v>805</v>
      </c>
      <c r="E258" s="204"/>
      <c r="F258" s="29" t="s">
        <v>1179</v>
      </c>
      <c r="G258" s="30"/>
      <c r="H258" s="201" t="s">
        <v>1206</v>
      </c>
      <c r="I258" s="201"/>
      <c r="J258" s="202"/>
    </row>
    <row r="259" spans="1:12" ht="11.25" customHeight="1" thickBot="1" x14ac:dyDescent="0.3">
      <c r="A259" s="46"/>
      <c r="B259" s="46"/>
      <c r="D259" s="15"/>
      <c r="F259" s="31"/>
      <c r="H259" s="160" t="s">
        <v>3342</v>
      </c>
      <c r="I259" s="161" t="s">
        <v>3343</v>
      </c>
      <c r="J259" s="161" t="s">
        <v>3344</v>
      </c>
      <c r="K259" s="161" t="s">
        <v>3346</v>
      </c>
      <c r="L259" s="161"/>
    </row>
    <row r="260" spans="1:12" ht="16.5" x14ac:dyDescent="0.25">
      <c r="A260" s="32" t="str">
        <f>D258</f>
        <v>四国</v>
      </c>
      <c r="B260" s="36" t="str">
        <f>H258</f>
        <v>徳島</v>
      </c>
      <c r="C260" s="33" t="s">
        <v>75</v>
      </c>
      <c r="D260" s="34">
        <f ca="1">INDIRECT(B260&amp;"!C3")</f>
        <v>0</v>
      </c>
      <c r="E260" s="35" t="s">
        <v>3310</v>
      </c>
      <c r="F260" s="31"/>
      <c r="G260" s="33" t="s">
        <v>71</v>
      </c>
      <c r="H260" s="154">
        <f ca="1">INDIRECT($B260&amp;"!j3")</f>
        <v>0</v>
      </c>
      <c r="I260" s="155">
        <f ca="1">INDIRECT($B260&amp;"!k3")</f>
        <v>0</v>
      </c>
      <c r="J260" s="162">
        <f ca="1">INDIRECT($B260&amp;"!l3")</f>
        <v>0</v>
      </c>
      <c r="K260" s="165">
        <f ca="1">SUM(H260:J260)</f>
        <v>0</v>
      </c>
      <c r="L260" s="168"/>
    </row>
    <row r="261" spans="1:12" ht="16.5" x14ac:dyDescent="0.25">
      <c r="A261" s="32" t="str">
        <f>A260</f>
        <v>四国</v>
      </c>
      <c r="B261" s="36" t="str">
        <f>B260</f>
        <v>徳島</v>
      </c>
      <c r="C261" s="37" t="s">
        <v>77</v>
      </c>
      <c r="D261" s="38">
        <f ca="1">INDIRECT(B261&amp;"!C4")</f>
        <v>0</v>
      </c>
      <c r="E261" s="39" t="s">
        <v>3310</v>
      </c>
      <c r="F261" s="31"/>
      <c r="G261" s="37" t="s">
        <v>72</v>
      </c>
      <c r="H261" s="156">
        <f ca="1">INDIRECT($B261&amp;"!j4")</f>
        <v>0</v>
      </c>
      <c r="I261" s="157">
        <f ca="1">INDIRECT($B261&amp;"!k4")</f>
        <v>0</v>
      </c>
      <c r="J261" s="163">
        <f ca="1">INDIRECT($B261&amp;"!l4")</f>
        <v>0</v>
      </c>
      <c r="K261" s="166">
        <f ca="1">SUM(H261:J261)</f>
        <v>0</v>
      </c>
      <c r="L261" s="168"/>
    </row>
    <row r="262" spans="1:12" ht="17.25" thickBot="1" x14ac:dyDescent="0.3">
      <c r="A262" s="32" t="str">
        <f>A261</f>
        <v>四国</v>
      </c>
      <c r="B262" s="36" t="str">
        <f>B261</f>
        <v>徳島</v>
      </c>
      <c r="C262" s="40" t="s">
        <v>3311</v>
      </c>
      <c r="D262" s="41">
        <f ca="1">INDIRECT(B262&amp;"!C5")</f>
        <v>0</v>
      </c>
      <c r="E262" s="42" t="s">
        <v>3310</v>
      </c>
      <c r="F262" s="31"/>
      <c r="G262" s="40" t="s">
        <v>74</v>
      </c>
      <c r="H262" s="158">
        <f ca="1">INDIRECT($B262&amp;"!j5")</f>
        <v>0</v>
      </c>
      <c r="I262" s="159">
        <f ca="1">INDIRECT($B262&amp;"!k5")</f>
        <v>0</v>
      </c>
      <c r="J262" s="164">
        <f ca="1">INDIRECT($B262&amp;"!l5")</f>
        <v>0</v>
      </c>
      <c r="K262" s="167">
        <f ca="1">SUM(K260:K261)</f>
        <v>0</v>
      </c>
      <c r="L262" s="168"/>
    </row>
    <row r="263" spans="1:12" ht="16.5" thickBot="1" x14ac:dyDescent="0.3">
      <c r="A263" s="46"/>
      <c r="B263" s="46"/>
      <c r="C263" s="31"/>
      <c r="D263" s="15"/>
      <c r="F263" s="31"/>
      <c r="H263" s="15"/>
      <c r="I263" s="15"/>
    </row>
    <row r="264" spans="1:12" ht="15.75" customHeight="1" thickBot="1" x14ac:dyDescent="0.3">
      <c r="A264" s="46"/>
      <c r="B264" s="46"/>
      <c r="C264" s="28" t="s">
        <v>1178</v>
      </c>
      <c r="D264" s="203" t="s">
        <v>805</v>
      </c>
      <c r="E264" s="204"/>
      <c r="F264" s="29" t="s">
        <v>1179</v>
      </c>
      <c r="G264" s="30"/>
      <c r="H264" s="201" t="s">
        <v>1218</v>
      </c>
      <c r="I264" s="201"/>
      <c r="J264" s="202"/>
    </row>
    <row r="265" spans="1:12" ht="11.25" customHeight="1" thickBot="1" x14ac:dyDescent="0.3">
      <c r="A265" s="46"/>
      <c r="B265" s="46"/>
      <c r="D265" s="15"/>
      <c r="F265" s="31"/>
      <c r="H265" s="160" t="s">
        <v>3342</v>
      </c>
      <c r="I265" s="161" t="s">
        <v>3343</v>
      </c>
      <c r="J265" s="161" t="s">
        <v>3344</v>
      </c>
      <c r="K265" s="161" t="s">
        <v>3346</v>
      </c>
      <c r="L265" s="161"/>
    </row>
    <row r="266" spans="1:12" ht="16.5" x14ac:dyDescent="0.25">
      <c r="A266" s="32" t="str">
        <f>D264</f>
        <v>四国</v>
      </c>
      <c r="B266" s="36" t="str">
        <f>H264</f>
        <v>愛媛</v>
      </c>
      <c r="C266" s="33" t="s">
        <v>75</v>
      </c>
      <c r="D266" s="34">
        <f ca="1">INDIRECT(B266&amp;"!C3")</f>
        <v>0</v>
      </c>
      <c r="E266" s="35" t="s">
        <v>3310</v>
      </c>
      <c r="F266" s="31"/>
      <c r="G266" s="33" t="s">
        <v>71</v>
      </c>
      <c r="H266" s="154">
        <f ca="1">INDIRECT($B266&amp;"!j3")</f>
        <v>0</v>
      </c>
      <c r="I266" s="155">
        <f ca="1">INDIRECT($B266&amp;"!k3")</f>
        <v>0</v>
      </c>
      <c r="J266" s="162">
        <f ca="1">INDIRECT($B266&amp;"!l3")</f>
        <v>0</v>
      </c>
      <c r="K266" s="165">
        <f ca="1">SUM(H266:J266)</f>
        <v>0</v>
      </c>
      <c r="L266" s="168"/>
    </row>
    <row r="267" spans="1:12" ht="16.5" x14ac:dyDescent="0.25">
      <c r="A267" s="32" t="str">
        <f>A266</f>
        <v>四国</v>
      </c>
      <c r="B267" s="36" t="str">
        <f>B266</f>
        <v>愛媛</v>
      </c>
      <c r="C267" s="37" t="s">
        <v>77</v>
      </c>
      <c r="D267" s="38">
        <f ca="1">INDIRECT(B267&amp;"!C4")</f>
        <v>0</v>
      </c>
      <c r="E267" s="39" t="s">
        <v>3310</v>
      </c>
      <c r="F267" s="31"/>
      <c r="G267" s="37" t="s">
        <v>72</v>
      </c>
      <c r="H267" s="156">
        <f ca="1">INDIRECT($B267&amp;"!j4")</f>
        <v>0</v>
      </c>
      <c r="I267" s="157">
        <f ca="1">INDIRECT($B267&amp;"!k4")</f>
        <v>0</v>
      </c>
      <c r="J267" s="163">
        <f ca="1">INDIRECT($B267&amp;"!l4")</f>
        <v>0</v>
      </c>
      <c r="K267" s="166">
        <f ca="1">SUM(H267:J267)</f>
        <v>0</v>
      </c>
      <c r="L267" s="168"/>
    </row>
    <row r="268" spans="1:12" ht="17.25" thickBot="1" x14ac:dyDescent="0.3">
      <c r="A268" s="32" t="str">
        <f>A267</f>
        <v>四国</v>
      </c>
      <c r="B268" s="36" t="str">
        <f>B267</f>
        <v>愛媛</v>
      </c>
      <c r="C268" s="40" t="s">
        <v>3311</v>
      </c>
      <c r="D268" s="41">
        <f ca="1">INDIRECT(B268&amp;"!C5")</f>
        <v>0</v>
      </c>
      <c r="E268" s="42" t="s">
        <v>3310</v>
      </c>
      <c r="F268" s="31"/>
      <c r="G268" s="40" t="s">
        <v>74</v>
      </c>
      <c r="H268" s="158">
        <f ca="1">INDIRECT($B268&amp;"!j5")</f>
        <v>0</v>
      </c>
      <c r="I268" s="159">
        <f ca="1">INDIRECT($B268&amp;"!k5")</f>
        <v>0</v>
      </c>
      <c r="J268" s="164">
        <f ca="1">INDIRECT($B268&amp;"!l5")</f>
        <v>0</v>
      </c>
      <c r="K268" s="167">
        <f ca="1">SUM(K266:K267)</f>
        <v>0</v>
      </c>
      <c r="L268" s="168"/>
    </row>
    <row r="269" spans="1:12" ht="16.5" thickBot="1" x14ac:dyDescent="0.3">
      <c r="A269" s="46"/>
      <c r="B269" s="46"/>
      <c r="C269" s="31"/>
      <c r="D269" s="15"/>
      <c r="F269" s="31"/>
      <c r="H269" s="15"/>
      <c r="I269" s="15"/>
    </row>
    <row r="270" spans="1:12" ht="15.75" customHeight="1" thickBot="1" x14ac:dyDescent="0.3">
      <c r="A270" s="46"/>
      <c r="B270" s="46"/>
      <c r="C270" s="28" t="s">
        <v>1178</v>
      </c>
      <c r="D270" s="203" t="s">
        <v>805</v>
      </c>
      <c r="E270" s="204"/>
      <c r="F270" s="29" t="s">
        <v>1179</v>
      </c>
      <c r="G270" s="30"/>
      <c r="H270" s="201" t="s">
        <v>1219</v>
      </c>
      <c r="I270" s="201"/>
      <c r="J270" s="202"/>
    </row>
    <row r="271" spans="1:12" ht="11.25" customHeight="1" thickBot="1" x14ac:dyDescent="0.3">
      <c r="A271" s="46"/>
      <c r="B271" s="46"/>
      <c r="D271" s="15"/>
      <c r="F271" s="31"/>
      <c r="H271" s="160" t="s">
        <v>3342</v>
      </c>
      <c r="I271" s="161" t="s">
        <v>3343</v>
      </c>
      <c r="J271" s="161" t="s">
        <v>3344</v>
      </c>
      <c r="K271" s="161" t="s">
        <v>3346</v>
      </c>
      <c r="L271" s="161"/>
    </row>
    <row r="272" spans="1:12" ht="16.5" x14ac:dyDescent="0.25">
      <c r="A272" s="32" t="str">
        <f>D270</f>
        <v>四国</v>
      </c>
      <c r="B272" s="36" t="str">
        <f>H270</f>
        <v>香川</v>
      </c>
      <c r="C272" s="33" t="s">
        <v>75</v>
      </c>
      <c r="D272" s="34">
        <f ca="1">INDIRECT(B272&amp;"!C3")</f>
        <v>0</v>
      </c>
      <c r="E272" s="35" t="s">
        <v>3310</v>
      </c>
      <c r="F272" s="31"/>
      <c r="G272" s="33" t="s">
        <v>71</v>
      </c>
      <c r="H272" s="154">
        <f ca="1">INDIRECT($B272&amp;"!j3")</f>
        <v>0</v>
      </c>
      <c r="I272" s="155">
        <f ca="1">INDIRECT($B272&amp;"!k3")</f>
        <v>0</v>
      </c>
      <c r="J272" s="162">
        <f ca="1">INDIRECT($B272&amp;"!l3")</f>
        <v>0</v>
      </c>
      <c r="K272" s="165">
        <f ca="1">SUM(H272:J272)</f>
        <v>0</v>
      </c>
      <c r="L272" s="168"/>
    </row>
    <row r="273" spans="1:12" ht="16.5" x14ac:dyDescent="0.25">
      <c r="A273" s="32" t="str">
        <f>A272</f>
        <v>四国</v>
      </c>
      <c r="B273" s="36" t="str">
        <f>B272</f>
        <v>香川</v>
      </c>
      <c r="C273" s="37" t="s">
        <v>77</v>
      </c>
      <c r="D273" s="38">
        <f ca="1">INDIRECT(B273&amp;"!C4")</f>
        <v>0</v>
      </c>
      <c r="E273" s="39" t="s">
        <v>3310</v>
      </c>
      <c r="F273" s="31"/>
      <c r="G273" s="37" t="s">
        <v>72</v>
      </c>
      <c r="H273" s="156">
        <f ca="1">INDIRECT($B273&amp;"!j4")</f>
        <v>0</v>
      </c>
      <c r="I273" s="157">
        <f ca="1">INDIRECT($B273&amp;"!k4")</f>
        <v>0</v>
      </c>
      <c r="J273" s="163">
        <f ca="1">INDIRECT($B273&amp;"!l4")</f>
        <v>0</v>
      </c>
      <c r="K273" s="166">
        <f ca="1">SUM(H273:J273)</f>
        <v>0</v>
      </c>
      <c r="L273" s="168"/>
    </row>
    <row r="274" spans="1:12" ht="17.25" thickBot="1" x14ac:dyDescent="0.3">
      <c r="A274" s="32" t="str">
        <f>A273</f>
        <v>四国</v>
      </c>
      <c r="B274" s="36" t="str">
        <f>B273</f>
        <v>香川</v>
      </c>
      <c r="C274" s="40" t="s">
        <v>3311</v>
      </c>
      <c r="D274" s="41">
        <f ca="1">INDIRECT(B274&amp;"!C5")</f>
        <v>0</v>
      </c>
      <c r="E274" s="42" t="s">
        <v>3310</v>
      </c>
      <c r="F274" s="31"/>
      <c r="G274" s="40" t="s">
        <v>74</v>
      </c>
      <c r="H274" s="158">
        <f ca="1">INDIRECT($B274&amp;"!j5")</f>
        <v>0</v>
      </c>
      <c r="I274" s="159">
        <f ca="1">INDIRECT($B274&amp;"!k5")</f>
        <v>0</v>
      </c>
      <c r="J274" s="164">
        <f ca="1">INDIRECT($B274&amp;"!l5")</f>
        <v>0</v>
      </c>
      <c r="K274" s="167">
        <f ca="1">SUM(K272:K273)</f>
        <v>0</v>
      </c>
      <c r="L274" s="168"/>
    </row>
    <row r="275" spans="1:12" ht="16.5" thickBot="1" x14ac:dyDescent="0.3">
      <c r="A275" s="46"/>
      <c r="B275" s="46"/>
      <c r="C275" s="31"/>
      <c r="D275" s="15"/>
      <c r="F275" s="31"/>
      <c r="H275" s="15"/>
      <c r="I275" s="15"/>
    </row>
    <row r="276" spans="1:12" ht="15.75" customHeight="1" thickBot="1" x14ac:dyDescent="0.3">
      <c r="A276" s="46"/>
      <c r="B276" s="46"/>
      <c r="C276" s="28" t="s">
        <v>1178</v>
      </c>
      <c r="D276" s="203" t="s">
        <v>805</v>
      </c>
      <c r="E276" s="204"/>
      <c r="F276" s="29" t="s">
        <v>1179</v>
      </c>
      <c r="G276" s="30"/>
      <c r="H276" s="201" t="s">
        <v>973</v>
      </c>
      <c r="I276" s="201"/>
      <c r="J276" s="202"/>
    </row>
    <row r="277" spans="1:12" ht="11.25" customHeight="1" thickBot="1" x14ac:dyDescent="0.3">
      <c r="A277" s="46"/>
      <c r="B277" s="46"/>
      <c r="D277" s="15"/>
      <c r="F277" s="31"/>
      <c r="H277" s="160" t="s">
        <v>3342</v>
      </c>
      <c r="I277" s="161" t="s">
        <v>3343</v>
      </c>
      <c r="J277" s="161" t="s">
        <v>3344</v>
      </c>
      <c r="K277" s="161" t="s">
        <v>3346</v>
      </c>
      <c r="L277" s="161"/>
    </row>
    <row r="278" spans="1:12" ht="16.5" x14ac:dyDescent="0.25">
      <c r="A278" s="32" t="str">
        <f>D276</f>
        <v>四国</v>
      </c>
      <c r="B278" s="36" t="str">
        <f>H276</f>
        <v>高知</v>
      </c>
      <c r="C278" s="33" t="s">
        <v>75</v>
      </c>
      <c r="D278" s="34">
        <f ca="1">INDIRECT(B278&amp;"!C3")</f>
        <v>0</v>
      </c>
      <c r="E278" s="35" t="s">
        <v>3310</v>
      </c>
      <c r="F278" s="31"/>
      <c r="G278" s="33" t="s">
        <v>71</v>
      </c>
      <c r="H278" s="154">
        <f ca="1">INDIRECT($B278&amp;"!j3")</f>
        <v>0</v>
      </c>
      <c r="I278" s="155">
        <f ca="1">INDIRECT($B278&amp;"!k3")</f>
        <v>0</v>
      </c>
      <c r="J278" s="162">
        <f ca="1">INDIRECT($B278&amp;"!l3")</f>
        <v>0</v>
      </c>
      <c r="K278" s="165">
        <f ca="1">SUM(H278:J278)</f>
        <v>0</v>
      </c>
      <c r="L278" s="168"/>
    </row>
    <row r="279" spans="1:12" ht="16.5" x14ac:dyDescent="0.25">
      <c r="A279" s="32" t="str">
        <f>A278</f>
        <v>四国</v>
      </c>
      <c r="B279" s="36" t="str">
        <f>B278</f>
        <v>高知</v>
      </c>
      <c r="C279" s="37" t="s">
        <v>77</v>
      </c>
      <c r="D279" s="38">
        <f ca="1">INDIRECT(B279&amp;"!C4")</f>
        <v>0</v>
      </c>
      <c r="E279" s="39" t="s">
        <v>3310</v>
      </c>
      <c r="F279" s="31"/>
      <c r="G279" s="37" t="s">
        <v>72</v>
      </c>
      <c r="H279" s="156">
        <f ca="1">INDIRECT($B279&amp;"!j4")</f>
        <v>0</v>
      </c>
      <c r="I279" s="157">
        <f ca="1">INDIRECT($B279&amp;"!k4")</f>
        <v>0</v>
      </c>
      <c r="J279" s="163">
        <f ca="1">INDIRECT($B279&amp;"!l4")</f>
        <v>0</v>
      </c>
      <c r="K279" s="166">
        <f ca="1">SUM(H279:J279)</f>
        <v>0</v>
      </c>
      <c r="L279" s="168"/>
    </row>
    <row r="280" spans="1:12" ht="17.25" thickBot="1" x14ac:dyDescent="0.3">
      <c r="A280" s="32" t="str">
        <f>A279</f>
        <v>四国</v>
      </c>
      <c r="B280" s="36" t="str">
        <f>B279</f>
        <v>高知</v>
      </c>
      <c r="C280" s="40" t="s">
        <v>3311</v>
      </c>
      <c r="D280" s="41">
        <f ca="1">INDIRECT(B280&amp;"!C5")</f>
        <v>0</v>
      </c>
      <c r="E280" s="42" t="s">
        <v>3310</v>
      </c>
      <c r="F280" s="31"/>
      <c r="G280" s="40" t="s">
        <v>74</v>
      </c>
      <c r="H280" s="158">
        <f ca="1">INDIRECT($B280&amp;"!j5")</f>
        <v>0</v>
      </c>
      <c r="I280" s="159">
        <f ca="1">INDIRECT($B280&amp;"!k5")</f>
        <v>0</v>
      </c>
      <c r="J280" s="164">
        <f ca="1">INDIRECT($B280&amp;"!l5")</f>
        <v>0</v>
      </c>
      <c r="K280" s="167">
        <f ca="1">SUM(K278:K279)</f>
        <v>0</v>
      </c>
      <c r="L280" s="168"/>
    </row>
    <row r="281" spans="1:12" ht="16.5" thickBot="1" x14ac:dyDescent="0.3">
      <c r="A281" s="46"/>
      <c r="B281" s="46"/>
      <c r="C281" s="31"/>
      <c r="D281" s="15"/>
      <c r="F281" s="31"/>
      <c r="H281" s="15"/>
      <c r="I281" s="15"/>
    </row>
    <row r="282" spans="1:12" ht="15.75" customHeight="1" thickBot="1" x14ac:dyDescent="0.3">
      <c r="A282" s="46"/>
      <c r="B282" s="46"/>
      <c r="C282" s="28" t="s">
        <v>1178</v>
      </c>
      <c r="D282" s="199" t="s">
        <v>852</v>
      </c>
      <c r="E282" s="200"/>
      <c r="F282" s="29" t="s">
        <v>1179</v>
      </c>
      <c r="G282" s="30"/>
      <c r="H282" s="197" t="s">
        <v>900</v>
      </c>
      <c r="I282" s="197"/>
      <c r="J282" s="198"/>
    </row>
    <row r="283" spans="1:12" ht="11.25" customHeight="1" thickBot="1" x14ac:dyDescent="0.3">
      <c r="A283" s="46"/>
      <c r="B283" s="46"/>
      <c r="D283" s="15"/>
      <c r="F283" s="31"/>
      <c r="H283" s="160" t="s">
        <v>3342</v>
      </c>
      <c r="I283" s="161" t="s">
        <v>3343</v>
      </c>
      <c r="J283" s="161" t="s">
        <v>3344</v>
      </c>
      <c r="K283" s="161" t="s">
        <v>3346</v>
      </c>
      <c r="L283" s="161"/>
    </row>
    <row r="284" spans="1:12" ht="16.5" x14ac:dyDescent="0.25">
      <c r="A284" s="32" t="str">
        <f>D282</f>
        <v>九州</v>
      </c>
      <c r="B284" s="36" t="str">
        <f>H282</f>
        <v>福岡</v>
      </c>
      <c r="C284" s="33" t="s">
        <v>75</v>
      </c>
      <c r="D284" s="34">
        <f ca="1">INDIRECT(B284&amp;"!C3")</f>
        <v>0</v>
      </c>
      <c r="E284" s="35" t="s">
        <v>3310</v>
      </c>
      <c r="F284" s="31"/>
      <c r="G284" s="33" t="s">
        <v>71</v>
      </c>
      <c r="H284" s="154">
        <f ca="1">INDIRECT($B284&amp;"!j3")</f>
        <v>0</v>
      </c>
      <c r="I284" s="155">
        <f ca="1">INDIRECT($B284&amp;"!k3")</f>
        <v>0</v>
      </c>
      <c r="J284" s="162">
        <f ca="1">INDIRECT($B284&amp;"!l3")</f>
        <v>0</v>
      </c>
      <c r="K284" s="165">
        <f ca="1">SUM(H284:J284)</f>
        <v>0</v>
      </c>
      <c r="L284" s="168"/>
    </row>
    <row r="285" spans="1:12" ht="16.5" x14ac:dyDescent="0.25">
      <c r="A285" s="32" t="str">
        <f>A284</f>
        <v>九州</v>
      </c>
      <c r="B285" s="36" t="str">
        <f>B284</f>
        <v>福岡</v>
      </c>
      <c r="C285" s="37" t="s">
        <v>77</v>
      </c>
      <c r="D285" s="38">
        <f ca="1">INDIRECT(B285&amp;"!C4")</f>
        <v>0</v>
      </c>
      <c r="E285" s="39" t="s">
        <v>3310</v>
      </c>
      <c r="F285" s="31"/>
      <c r="G285" s="37" t="s">
        <v>72</v>
      </c>
      <c r="H285" s="156">
        <f ca="1">INDIRECT($B285&amp;"!j4")</f>
        <v>0</v>
      </c>
      <c r="I285" s="157">
        <f ca="1">INDIRECT($B285&amp;"!k4")</f>
        <v>0</v>
      </c>
      <c r="J285" s="163">
        <f ca="1">INDIRECT($B285&amp;"!l4")</f>
        <v>0</v>
      </c>
      <c r="K285" s="166">
        <f ca="1">SUM(H285:J285)</f>
        <v>0</v>
      </c>
      <c r="L285" s="168"/>
    </row>
    <row r="286" spans="1:12" ht="17.25" thickBot="1" x14ac:dyDescent="0.3">
      <c r="A286" s="32" t="str">
        <f>A285</f>
        <v>九州</v>
      </c>
      <c r="B286" s="36" t="str">
        <f>B285</f>
        <v>福岡</v>
      </c>
      <c r="C286" s="40" t="s">
        <v>3311</v>
      </c>
      <c r="D286" s="41">
        <f ca="1">INDIRECT(B286&amp;"!C5")</f>
        <v>0</v>
      </c>
      <c r="E286" s="42" t="s">
        <v>3310</v>
      </c>
      <c r="F286" s="31"/>
      <c r="G286" s="40" t="s">
        <v>74</v>
      </c>
      <c r="H286" s="158">
        <f ca="1">INDIRECT($B286&amp;"!j5")</f>
        <v>0</v>
      </c>
      <c r="I286" s="159">
        <f ca="1">INDIRECT($B286&amp;"!k5")</f>
        <v>0</v>
      </c>
      <c r="J286" s="164">
        <f ca="1">INDIRECT($B286&amp;"!l5")</f>
        <v>0</v>
      </c>
      <c r="K286" s="167">
        <f ca="1">SUM(K284:K285)</f>
        <v>0</v>
      </c>
      <c r="L286" s="168"/>
    </row>
    <row r="287" spans="1:12" ht="16.5" thickBot="1" x14ac:dyDescent="0.3">
      <c r="A287" s="46"/>
      <c r="B287" s="46"/>
      <c r="C287" s="31"/>
      <c r="D287" s="15"/>
      <c r="F287" s="31"/>
      <c r="H287" s="15"/>
      <c r="I287" s="15"/>
    </row>
    <row r="288" spans="1:12" ht="15.75" customHeight="1" thickBot="1" x14ac:dyDescent="0.3">
      <c r="A288" s="46"/>
      <c r="B288" s="46"/>
      <c r="C288" s="28" t="s">
        <v>1178</v>
      </c>
      <c r="D288" s="199" t="s">
        <v>852</v>
      </c>
      <c r="E288" s="200"/>
      <c r="F288" s="29" t="s">
        <v>1179</v>
      </c>
      <c r="G288" s="30"/>
      <c r="H288" s="197" t="s">
        <v>1207</v>
      </c>
      <c r="I288" s="197"/>
      <c r="J288" s="198"/>
    </row>
    <row r="289" spans="1:12" ht="11.25" customHeight="1" thickBot="1" x14ac:dyDescent="0.3">
      <c r="A289" s="46"/>
      <c r="B289" s="46"/>
      <c r="D289" s="15"/>
      <c r="F289" s="31"/>
      <c r="H289" s="160" t="s">
        <v>3342</v>
      </c>
      <c r="I289" s="161" t="s">
        <v>3343</v>
      </c>
      <c r="J289" s="161" t="s">
        <v>3344</v>
      </c>
      <c r="K289" s="161" t="s">
        <v>3346</v>
      </c>
      <c r="L289" s="161"/>
    </row>
    <row r="290" spans="1:12" ht="16.5" x14ac:dyDescent="0.25">
      <c r="A290" s="32" t="str">
        <f>D288</f>
        <v>九州</v>
      </c>
      <c r="B290" s="36" t="str">
        <f>H288</f>
        <v>熊本</v>
      </c>
      <c r="C290" s="33" t="s">
        <v>75</v>
      </c>
      <c r="D290" s="34">
        <f ca="1">INDIRECT(B290&amp;"!C3")</f>
        <v>0</v>
      </c>
      <c r="E290" s="35" t="s">
        <v>3310</v>
      </c>
      <c r="F290" s="31"/>
      <c r="G290" s="33" t="s">
        <v>71</v>
      </c>
      <c r="H290" s="154">
        <f ca="1">INDIRECT($B290&amp;"!j3")</f>
        <v>0</v>
      </c>
      <c r="I290" s="155">
        <f ca="1">INDIRECT($B290&amp;"!k3")</f>
        <v>0</v>
      </c>
      <c r="J290" s="162">
        <f ca="1">INDIRECT($B290&amp;"!l3")</f>
        <v>0</v>
      </c>
      <c r="K290" s="165">
        <f ca="1">SUM(H290:J290)</f>
        <v>0</v>
      </c>
      <c r="L290" s="168"/>
    </row>
    <row r="291" spans="1:12" ht="16.5" x14ac:dyDescent="0.25">
      <c r="A291" s="32" t="str">
        <f>A290</f>
        <v>九州</v>
      </c>
      <c r="B291" s="36" t="str">
        <f>B290</f>
        <v>熊本</v>
      </c>
      <c r="C291" s="37" t="s">
        <v>77</v>
      </c>
      <c r="D291" s="38">
        <f ca="1">INDIRECT(B291&amp;"!C4")</f>
        <v>0</v>
      </c>
      <c r="E291" s="39" t="s">
        <v>3310</v>
      </c>
      <c r="F291" s="31"/>
      <c r="G291" s="37" t="s">
        <v>72</v>
      </c>
      <c r="H291" s="156">
        <f ca="1">INDIRECT($B291&amp;"!j4")</f>
        <v>0</v>
      </c>
      <c r="I291" s="157">
        <f ca="1">INDIRECT($B291&amp;"!k4")</f>
        <v>0</v>
      </c>
      <c r="J291" s="163">
        <f ca="1">INDIRECT($B291&amp;"!l4")</f>
        <v>0</v>
      </c>
      <c r="K291" s="166">
        <f ca="1">SUM(H291:J291)</f>
        <v>0</v>
      </c>
      <c r="L291" s="168"/>
    </row>
    <row r="292" spans="1:12" ht="17.25" thickBot="1" x14ac:dyDescent="0.3">
      <c r="A292" s="32" t="str">
        <f>A291</f>
        <v>九州</v>
      </c>
      <c r="B292" s="36" t="str">
        <f>B291</f>
        <v>熊本</v>
      </c>
      <c r="C292" s="40" t="s">
        <v>3311</v>
      </c>
      <c r="D292" s="41">
        <f ca="1">INDIRECT(B292&amp;"!C5")</f>
        <v>0</v>
      </c>
      <c r="E292" s="42" t="s">
        <v>3310</v>
      </c>
      <c r="F292" s="31"/>
      <c r="G292" s="40" t="s">
        <v>74</v>
      </c>
      <c r="H292" s="158">
        <f ca="1">INDIRECT($B292&amp;"!j5")</f>
        <v>0</v>
      </c>
      <c r="I292" s="159">
        <f ca="1">INDIRECT($B292&amp;"!k5")</f>
        <v>0</v>
      </c>
      <c r="J292" s="164">
        <f ca="1">INDIRECT($B292&amp;"!l5")</f>
        <v>0</v>
      </c>
      <c r="K292" s="167">
        <f ca="1">SUM(K290:K291)</f>
        <v>0</v>
      </c>
      <c r="L292" s="168"/>
    </row>
    <row r="293" spans="1:12" ht="16.5" thickBot="1" x14ac:dyDescent="0.3">
      <c r="A293" s="46"/>
      <c r="B293" s="46"/>
      <c r="C293" s="31"/>
      <c r="D293" s="15"/>
      <c r="F293" s="31"/>
      <c r="H293" s="15"/>
      <c r="I293" s="15"/>
    </row>
    <row r="294" spans="1:12" ht="15.75" customHeight="1" thickBot="1" x14ac:dyDescent="0.3">
      <c r="A294" s="46"/>
      <c r="B294" s="46"/>
      <c r="C294" s="28" t="s">
        <v>1178</v>
      </c>
      <c r="D294" s="199" t="s">
        <v>852</v>
      </c>
      <c r="E294" s="200"/>
      <c r="F294" s="29" t="s">
        <v>1179</v>
      </c>
      <c r="G294" s="30"/>
      <c r="H294" s="197" t="s">
        <v>1208</v>
      </c>
      <c r="I294" s="197"/>
      <c r="J294" s="198"/>
    </row>
    <row r="295" spans="1:12" ht="11.25" customHeight="1" thickBot="1" x14ac:dyDescent="0.3">
      <c r="A295" s="46"/>
      <c r="B295" s="46"/>
      <c r="D295" s="15"/>
      <c r="F295" s="31"/>
      <c r="H295" s="160" t="s">
        <v>3342</v>
      </c>
      <c r="I295" s="161" t="s">
        <v>3343</v>
      </c>
      <c r="J295" s="161" t="s">
        <v>3344</v>
      </c>
      <c r="K295" s="161" t="s">
        <v>3346</v>
      </c>
      <c r="L295" s="161"/>
    </row>
    <row r="296" spans="1:12" ht="16.5" customHeight="1" x14ac:dyDescent="0.25">
      <c r="A296" s="32" t="str">
        <f>D294</f>
        <v>九州</v>
      </c>
      <c r="B296" s="36" t="str">
        <f>H294</f>
        <v>鹿児島</v>
      </c>
      <c r="C296" s="33" t="s">
        <v>75</v>
      </c>
      <c r="D296" s="34">
        <f ca="1">INDIRECT(B296&amp;"!C3")</f>
        <v>0</v>
      </c>
      <c r="E296" s="35" t="s">
        <v>3310</v>
      </c>
      <c r="F296" s="31"/>
      <c r="G296" s="33" t="s">
        <v>71</v>
      </c>
      <c r="H296" s="154">
        <f ca="1">INDIRECT($B296&amp;"!j3")</f>
        <v>0</v>
      </c>
      <c r="I296" s="155">
        <f ca="1">INDIRECT($B296&amp;"!k3")</f>
        <v>0</v>
      </c>
      <c r="J296" s="162">
        <f ca="1">INDIRECT($B296&amp;"!l3")</f>
        <v>0</v>
      </c>
      <c r="K296" s="165">
        <f ca="1">SUM(H296:J296)</f>
        <v>0</v>
      </c>
      <c r="L296" s="168"/>
    </row>
    <row r="297" spans="1:12" ht="16.5" customHeight="1" x14ac:dyDescent="0.25">
      <c r="A297" s="32" t="str">
        <f>A296</f>
        <v>九州</v>
      </c>
      <c r="B297" s="36" t="str">
        <f>B296</f>
        <v>鹿児島</v>
      </c>
      <c r="C297" s="37" t="s">
        <v>77</v>
      </c>
      <c r="D297" s="38">
        <f ca="1">INDIRECT(B297&amp;"!C4")</f>
        <v>0</v>
      </c>
      <c r="E297" s="39" t="s">
        <v>3310</v>
      </c>
      <c r="F297" s="31"/>
      <c r="G297" s="37" t="s">
        <v>72</v>
      </c>
      <c r="H297" s="156">
        <f ca="1">INDIRECT($B297&amp;"!j4")</f>
        <v>0</v>
      </c>
      <c r="I297" s="157">
        <f ca="1">INDIRECT($B297&amp;"!k4")</f>
        <v>0</v>
      </c>
      <c r="J297" s="163">
        <f ca="1">INDIRECT($B297&amp;"!l4")</f>
        <v>0</v>
      </c>
      <c r="K297" s="166">
        <f ca="1">SUM(H297:J297)</f>
        <v>0</v>
      </c>
      <c r="L297" s="168"/>
    </row>
    <row r="298" spans="1:12" ht="17.25" customHeight="1" thickBot="1" x14ac:dyDescent="0.3">
      <c r="A298" s="32" t="str">
        <f>A297</f>
        <v>九州</v>
      </c>
      <c r="B298" s="36" t="str">
        <f>B297</f>
        <v>鹿児島</v>
      </c>
      <c r="C298" s="40" t="s">
        <v>3311</v>
      </c>
      <c r="D298" s="41">
        <f ca="1">INDIRECT(B298&amp;"!C5")</f>
        <v>0</v>
      </c>
      <c r="E298" s="42" t="s">
        <v>3310</v>
      </c>
      <c r="F298" s="31"/>
      <c r="G298" s="40" t="s">
        <v>74</v>
      </c>
      <c r="H298" s="158">
        <f ca="1">INDIRECT($B298&amp;"!j5")</f>
        <v>0</v>
      </c>
      <c r="I298" s="159">
        <f ca="1">INDIRECT($B298&amp;"!k5")</f>
        <v>0</v>
      </c>
      <c r="J298" s="164">
        <f ca="1">INDIRECT($B298&amp;"!l5")</f>
        <v>0</v>
      </c>
      <c r="K298" s="167">
        <f ca="1">SUM(K296:K297)</f>
        <v>0</v>
      </c>
      <c r="L298" s="168"/>
    </row>
    <row r="299" spans="1:12" ht="16.5" thickBot="1" x14ac:dyDescent="0.3">
      <c r="A299" s="46"/>
      <c r="B299" s="46"/>
      <c r="C299" s="31"/>
      <c r="D299" s="15"/>
      <c r="F299" s="31"/>
      <c r="H299" s="15"/>
      <c r="I299" s="15"/>
    </row>
    <row r="300" spans="1:12" ht="15.75" customHeight="1" thickBot="1" x14ac:dyDescent="0.3">
      <c r="A300" s="46"/>
      <c r="B300" s="46"/>
      <c r="C300" s="28" t="s">
        <v>1178</v>
      </c>
      <c r="D300" s="199" t="s">
        <v>852</v>
      </c>
      <c r="E300" s="200"/>
      <c r="F300" s="29" t="s">
        <v>1179</v>
      </c>
      <c r="G300" s="30"/>
      <c r="H300" s="197" t="s">
        <v>1209</v>
      </c>
      <c r="I300" s="197"/>
      <c r="J300" s="198"/>
    </row>
    <row r="301" spans="1:12" ht="11.25" customHeight="1" thickBot="1" x14ac:dyDescent="0.3">
      <c r="A301" s="46"/>
      <c r="B301" s="46"/>
      <c r="D301" s="15"/>
      <c r="F301" s="31"/>
      <c r="H301" s="160" t="s">
        <v>3342</v>
      </c>
      <c r="I301" s="161" t="s">
        <v>3343</v>
      </c>
      <c r="J301" s="161" t="s">
        <v>3344</v>
      </c>
      <c r="K301" s="161" t="s">
        <v>3346</v>
      </c>
      <c r="L301" s="161"/>
    </row>
    <row r="302" spans="1:12" ht="16.5" x14ac:dyDescent="0.25">
      <c r="A302" s="32" t="str">
        <f>D300</f>
        <v>九州</v>
      </c>
      <c r="B302" s="36" t="str">
        <f>H300</f>
        <v>長崎</v>
      </c>
      <c r="C302" s="33" t="s">
        <v>75</v>
      </c>
      <c r="D302" s="34">
        <f ca="1">INDIRECT(B302&amp;"!C3")</f>
        <v>0</v>
      </c>
      <c r="E302" s="35" t="s">
        <v>3310</v>
      </c>
      <c r="F302" s="31"/>
      <c r="G302" s="33" t="s">
        <v>71</v>
      </c>
      <c r="H302" s="154">
        <f ca="1">INDIRECT($B302&amp;"!j3")</f>
        <v>0</v>
      </c>
      <c r="I302" s="155">
        <f ca="1">INDIRECT($B302&amp;"!k3")</f>
        <v>0</v>
      </c>
      <c r="J302" s="162">
        <f ca="1">INDIRECT($B302&amp;"!l3")</f>
        <v>0</v>
      </c>
      <c r="K302" s="165">
        <f ca="1">SUM(H302:J302)</f>
        <v>0</v>
      </c>
      <c r="L302" s="168"/>
    </row>
    <row r="303" spans="1:12" ht="16.5" x14ac:dyDescent="0.25">
      <c r="A303" s="32" t="str">
        <f>A302</f>
        <v>九州</v>
      </c>
      <c r="B303" s="36" t="str">
        <f>B302</f>
        <v>長崎</v>
      </c>
      <c r="C303" s="37" t="s">
        <v>77</v>
      </c>
      <c r="D303" s="38">
        <f ca="1">INDIRECT(B303&amp;"!C4")</f>
        <v>0</v>
      </c>
      <c r="E303" s="39" t="s">
        <v>3310</v>
      </c>
      <c r="F303" s="31"/>
      <c r="G303" s="37" t="s">
        <v>72</v>
      </c>
      <c r="H303" s="156">
        <f ca="1">INDIRECT($B303&amp;"!j4")</f>
        <v>0</v>
      </c>
      <c r="I303" s="157">
        <f ca="1">INDIRECT($B303&amp;"!k4")</f>
        <v>0</v>
      </c>
      <c r="J303" s="163">
        <f ca="1">INDIRECT($B303&amp;"!l4")</f>
        <v>0</v>
      </c>
      <c r="K303" s="166">
        <f ca="1">SUM(H303:J303)</f>
        <v>0</v>
      </c>
      <c r="L303" s="168"/>
    </row>
    <row r="304" spans="1:12" ht="17.25" thickBot="1" x14ac:dyDescent="0.3">
      <c r="A304" s="32" t="str">
        <f>A303</f>
        <v>九州</v>
      </c>
      <c r="B304" s="36" t="str">
        <f>B303</f>
        <v>長崎</v>
      </c>
      <c r="C304" s="40" t="s">
        <v>3311</v>
      </c>
      <c r="D304" s="41">
        <f ca="1">INDIRECT(B304&amp;"!C5")</f>
        <v>0</v>
      </c>
      <c r="E304" s="42" t="s">
        <v>3310</v>
      </c>
      <c r="F304" s="31"/>
      <c r="G304" s="40" t="s">
        <v>74</v>
      </c>
      <c r="H304" s="158">
        <f ca="1">INDIRECT($B304&amp;"!j5")</f>
        <v>0</v>
      </c>
      <c r="I304" s="159">
        <f ca="1">INDIRECT($B304&amp;"!k5")</f>
        <v>0</v>
      </c>
      <c r="J304" s="164">
        <f ca="1">INDIRECT($B304&amp;"!l5")</f>
        <v>0</v>
      </c>
      <c r="K304" s="167">
        <f ca="1">SUM(K302:K303)</f>
        <v>0</v>
      </c>
      <c r="L304" s="168"/>
    </row>
    <row r="305" spans="1:12" ht="16.5" thickBot="1" x14ac:dyDescent="0.3">
      <c r="A305" s="46"/>
      <c r="B305" s="46"/>
      <c r="C305" s="31"/>
      <c r="D305" s="15"/>
      <c r="F305" s="31"/>
      <c r="H305" s="15"/>
      <c r="I305" s="15"/>
    </row>
    <row r="306" spans="1:12" ht="15.75" customHeight="1" thickBot="1" x14ac:dyDescent="0.3">
      <c r="A306" s="46"/>
      <c r="B306" s="46"/>
      <c r="C306" s="28" t="s">
        <v>1178</v>
      </c>
      <c r="D306" s="199" t="s">
        <v>852</v>
      </c>
      <c r="E306" s="200"/>
      <c r="F306" s="29" t="s">
        <v>1179</v>
      </c>
      <c r="G306" s="30"/>
      <c r="H306" s="197" t="s">
        <v>1210</v>
      </c>
      <c r="I306" s="197"/>
      <c r="J306" s="198"/>
    </row>
    <row r="307" spans="1:12" ht="11.25" customHeight="1" thickBot="1" x14ac:dyDescent="0.3">
      <c r="A307" s="46"/>
      <c r="B307" s="46"/>
      <c r="D307" s="15"/>
      <c r="F307" s="31"/>
      <c r="H307" s="160" t="s">
        <v>3342</v>
      </c>
      <c r="I307" s="161" t="s">
        <v>3343</v>
      </c>
      <c r="J307" s="161" t="s">
        <v>3344</v>
      </c>
      <c r="K307" s="161" t="s">
        <v>3346</v>
      </c>
      <c r="L307" s="161"/>
    </row>
    <row r="308" spans="1:12" ht="16.5" x14ac:dyDescent="0.25">
      <c r="A308" s="32" t="str">
        <f>D306</f>
        <v>九州</v>
      </c>
      <c r="B308" s="36" t="str">
        <f>H306</f>
        <v>宮崎</v>
      </c>
      <c r="C308" s="33" t="s">
        <v>75</v>
      </c>
      <c r="D308" s="34">
        <f ca="1">INDIRECT(B308&amp;"!C3")</f>
        <v>0</v>
      </c>
      <c r="E308" s="35" t="s">
        <v>3310</v>
      </c>
      <c r="F308" s="31"/>
      <c r="G308" s="33" t="s">
        <v>71</v>
      </c>
      <c r="H308" s="154">
        <f ca="1">INDIRECT($B308&amp;"!j3")</f>
        <v>0</v>
      </c>
      <c r="I308" s="155">
        <f ca="1">INDIRECT($B308&amp;"!k3")</f>
        <v>0</v>
      </c>
      <c r="J308" s="162">
        <f ca="1">INDIRECT($B308&amp;"!l3")</f>
        <v>0</v>
      </c>
      <c r="K308" s="165">
        <f ca="1">SUM(H308:J308)</f>
        <v>0</v>
      </c>
      <c r="L308" s="168"/>
    </row>
    <row r="309" spans="1:12" ht="16.5" x14ac:dyDescent="0.25">
      <c r="A309" s="32" t="str">
        <f>A308</f>
        <v>九州</v>
      </c>
      <c r="B309" s="36" t="str">
        <f>B308</f>
        <v>宮崎</v>
      </c>
      <c r="C309" s="37" t="s">
        <v>77</v>
      </c>
      <c r="D309" s="38">
        <f ca="1">INDIRECT(B309&amp;"!C4")</f>
        <v>0</v>
      </c>
      <c r="E309" s="39" t="s">
        <v>3310</v>
      </c>
      <c r="F309" s="31"/>
      <c r="G309" s="37" t="s">
        <v>72</v>
      </c>
      <c r="H309" s="156">
        <f ca="1">INDIRECT($B309&amp;"!j4")</f>
        <v>0</v>
      </c>
      <c r="I309" s="157">
        <f ca="1">INDIRECT($B309&amp;"!k4")</f>
        <v>0</v>
      </c>
      <c r="J309" s="163">
        <f ca="1">INDIRECT($B309&amp;"!l4")</f>
        <v>0</v>
      </c>
      <c r="K309" s="166">
        <f ca="1">SUM(H309:J309)</f>
        <v>0</v>
      </c>
      <c r="L309" s="168"/>
    </row>
    <row r="310" spans="1:12" ht="17.25" thickBot="1" x14ac:dyDescent="0.3">
      <c r="A310" s="32" t="str">
        <f>A309</f>
        <v>九州</v>
      </c>
      <c r="B310" s="36" t="str">
        <f>B309</f>
        <v>宮崎</v>
      </c>
      <c r="C310" s="40" t="s">
        <v>3311</v>
      </c>
      <c r="D310" s="41">
        <f ca="1">INDIRECT(B310&amp;"!C5")</f>
        <v>0</v>
      </c>
      <c r="E310" s="42" t="s">
        <v>3310</v>
      </c>
      <c r="F310" s="31"/>
      <c r="G310" s="40" t="s">
        <v>74</v>
      </c>
      <c r="H310" s="158">
        <f ca="1">INDIRECT($B310&amp;"!j5")</f>
        <v>0</v>
      </c>
      <c r="I310" s="159">
        <f ca="1">INDIRECT($B310&amp;"!k5")</f>
        <v>0</v>
      </c>
      <c r="J310" s="164">
        <f ca="1">INDIRECT($B310&amp;"!l5")</f>
        <v>0</v>
      </c>
      <c r="K310" s="167">
        <f ca="1">SUM(K308:K309)</f>
        <v>0</v>
      </c>
      <c r="L310" s="168"/>
    </row>
    <row r="311" spans="1:12" ht="16.5" thickBot="1" x14ac:dyDescent="0.3">
      <c r="A311" s="46"/>
      <c r="B311" s="46"/>
      <c r="C311" s="31"/>
      <c r="D311" s="15"/>
      <c r="F311" s="31"/>
      <c r="H311" s="15"/>
      <c r="I311" s="15"/>
    </row>
    <row r="312" spans="1:12" ht="15.75" customHeight="1" thickBot="1" x14ac:dyDescent="0.3">
      <c r="A312" s="46"/>
      <c r="B312" s="46"/>
      <c r="C312" s="28" t="s">
        <v>1178</v>
      </c>
      <c r="D312" s="199" t="s">
        <v>852</v>
      </c>
      <c r="E312" s="200"/>
      <c r="F312" s="29" t="s">
        <v>1179</v>
      </c>
      <c r="G312" s="30"/>
      <c r="H312" s="197" t="s">
        <v>1211</v>
      </c>
      <c r="I312" s="197"/>
      <c r="J312" s="198"/>
    </row>
    <row r="313" spans="1:12" ht="11.25" customHeight="1" thickBot="1" x14ac:dyDescent="0.3">
      <c r="A313" s="46"/>
      <c r="B313" s="46"/>
      <c r="D313" s="15"/>
      <c r="F313" s="31"/>
      <c r="H313" s="160" t="s">
        <v>3342</v>
      </c>
      <c r="I313" s="161" t="s">
        <v>3343</v>
      </c>
      <c r="J313" s="161" t="s">
        <v>3344</v>
      </c>
      <c r="K313" s="161" t="s">
        <v>3346</v>
      </c>
      <c r="L313" s="161"/>
    </row>
    <row r="314" spans="1:12" ht="16.5" x14ac:dyDescent="0.25">
      <c r="A314" s="32" t="str">
        <f>D312</f>
        <v>九州</v>
      </c>
      <c r="B314" s="36" t="str">
        <f>H312</f>
        <v>佐賀</v>
      </c>
      <c r="C314" s="33" t="s">
        <v>75</v>
      </c>
      <c r="D314" s="34">
        <f ca="1">INDIRECT(B314&amp;"!C3")</f>
        <v>0</v>
      </c>
      <c r="E314" s="35" t="s">
        <v>3310</v>
      </c>
      <c r="F314" s="31"/>
      <c r="G314" s="33" t="s">
        <v>71</v>
      </c>
      <c r="H314" s="154">
        <f ca="1">INDIRECT($B314&amp;"!j3")</f>
        <v>0</v>
      </c>
      <c r="I314" s="155">
        <f ca="1">INDIRECT($B314&amp;"!k3")</f>
        <v>0</v>
      </c>
      <c r="J314" s="162">
        <f ca="1">INDIRECT($B314&amp;"!l3")</f>
        <v>0</v>
      </c>
      <c r="K314" s="165">
        <f ca="1">SUM(H314:J314)</f>
        <v>0</v>
      </c>
      <c r="L314" s="168"/>
    </row>
    <row r="315" spans="1:12" ht="16.5" x14ac:dyDescent="0.25">
      <c r="A315" s="32" t="str">
        <f>A314</f>
        <v>九州</v>
      </c>
      <c r="B315" s="36" t="str">
        <f>B314</f>
        <v>佐賀</v>
      </c>
      <c r="C315" s="37" t="s">
        <v>77</v>
      </c>
      <c r="D315" s="38">
        <f ca="1">INDIRECT(B315&amp;"!C4")</f>
        <v>0</v>
      </c>
      <c r="E315" s="39" t="s">
        <v>3310</v>
      </c>
      <c r="F315" s="31"/>
      <c r="G315" s="37" t="s">
        <v>72</v>
      </c>
      <c r="H315" s="156">
        <f ca="1">INDIRECT($B315&amp;"!j4")</f>
        <v>0</v>
      </c>
      <c r="I315" s="157">
        <f ca="1">INDIRECT($B315&amp;"!k4")</f>
        <v>0</v>
      </c>
      <c r="J315" s="163">
        <f ca="1">INDIRECT($B315&amp;"!l4")</f>
        <v>0</v>
      </c>
      <c r="K315" s="166">
        <f ca="1">SUM(H315:J315)</f>
        <v>0</v>
      </c>
      <c r="L315" s="168"/>
    </row>
    <row r="316" spans="1:12" ht="17.25" thickBot="1" x14ac:dyDescent="0.3">
      <c r="A316" s="32" t="str">
        <f>A315</f>
        <v>九州</v>
      </c>
      <c r="B316" s="36" t="str">
        <f>B315</f>
        <v>佐賀</v>
      </c>
      <c r="C316" s="40" t="s">
        <v>3311</v>
      </c>
      <c r="D316" s="41">
        <f ca="1">INDIRECT(B316&amp;"!C5")</f>
        <v>0</v>
      </c>
      <c r="E316" s="42" t="s">
        <v>3310</v>
      </c>
      <c r="F316" s="31"/>
      <c r="G316" s="40" t="s">
        <v>74</v>
      </c>
      <c r="H316" s="158">
        <f ca="1">INDIRECT($B316&amp;"!j5")</f>
        <v>0</v>
      </c>
      <c r="I316" s="159">
        <f ca="1">INDIRECT($B316&amp;"!k5")</f>
        <v>0</v>
      </c>
      <c r="J316" s="164">
        <f ca="1">INDIRECT($B316&amp;"!l5")</f>
        <v>0</v>
      </c>
      <c r="K316" s="167">
        <f ca="1">SUM(K314:K315)</f>
        <v>0</v>
      </c>
      <c r="L316" s="168"/>
    </row>
    <row r="317" spans="1:12" ht="16.5" thickBot="1" x14ac:dyDescent="0.3">
      <c r="A317" s="46"/>
      <c r="B317" s="46"/>
      <c r="C317" s="31"/>
      <c r="D317" s="15"/>
      <c r="F317" s="31"/>
      <c r="H317" s="15"/>
      <c r="I317" s="15"/>
    </row>
    <row r="318" spans="1:12" ht="15.75" customHeight="1" thickBot="1" x14ac:dyDescent="0.3">
      <c r="A318" s="46"/>
      <c r="B318" s="46"/>
      <c r="C318" s="28" t="s">
        <v>1178</v>
      </c>
      <c r="D318" s="199" t="s">
        <v>852</v>
      </c>
      <c r="E318" s="200"/>
      <c r="F318" s="29" t="s">
        <v>1179</v>
      </c>
      <c r="G318" s="30"/>
      <c r="H318" s="197" t="s">
        <v>1212</v>
      </c>
      <c r="I318" s="197"/>
      <c r="J318" s="198"/>
    </row>
    <row r="319" spans="1:12" ht="11.25" customHeight="1" thickBot="1" x14ac:dyDescent="0.3">
      <c r="A319" s="46"/>
      <c r="B319" s="46"/>
      <c r="D319" s="15"/>
      <c r="F319" s="31"/>
      <c r="H319" s="160" t="s">
        <v>3342</v>
      </c>
      <c r="I319" s="161" t="s">
        <v>3343</v>
      </c>
      <c r="J319" s="161" t="s">
        <v>3344</v>
      </c>
      <c r="K319" s="161" t="s">
        <v>3346</v>
      </c>
      <c r="L319" s="161"/>
    </row>
    <row r="320" spans="1:12" ht="16.5" x14ac:dyDescent="0.25">
      <c r="A320" s="32" t="str">
        <f>D318</f>
        <v>九州</v>
      </c>
      <c r="B320" s="36" t="str">
        <f>H318</f>
        <v>大分</v>
      </c>
      <c r="C320" s="33" t="s">
        <v>75</v>
      </c>
      <c r="D320" s="34">
        <f ca="1">INDIRECT(B320&amp;"!C3")</f>
        <v>0</v>
      </c>
      <c r="E320" s="35" t="s">
        <v>3310</v>
      </c>
      <c r="F320" s="31"/>
      <c r="G320" s="33" t="s">
        <v>71</v>
      </c>
      <c r="H320" s="154">
        <f ca="1">INDIRECT($B320&amp;"!j3")</f>
        <v>0</v>
      </c>
      <c r="I320" s="155">
        <f ca="1">INDIRECT($B320&amp;"!k3")</f>
        <v>0</v>
      </c>
      <c r="J320" s="162">
        <f ca="1">INDIRECT($B320&amp;"!l3")</f>
        <v>0</v>
      </c>
      <c r="K320" s="165">
        <f ca="1">SUM(H320:J320)</f>
        <v>0</v>
      </c>
      <c r="L320" s="168"/>
    </row>
    <row r="321" spans="1:12" ht="16.5" x14ac:dyDescent="0.25">
      <c r="A321" s="32" t="str">
        <f>A320</f>
        <v>九州</v>
      </c>
      <c r="B321" s="36" t="str">
        <f>B320</f>
        <v>大分</v>
      </c>
      <c r="C321" s="37" t="s">
        <v>77</v>
      </c>
      <c r="D321" s="38">
        <f ca="1">INDIRECT(B321&amp;"!C4")</f>
        <v>0</v>
      </c>
      <c r="E321" s="39" t="s">
        <v>3310</v>
      </c>
      <c r="F321" s="31"/>
      <c r="G321" s="37" t="s">
        <v>72</v>
      </c>
      <c r="H321" s="156">
        <f ca="1">INDIRECT($B321&amp;"!j4")</f>
        <v>0</v>
      </c>
      <c r="I321" s="157">
        <f ca="1">INDIRECT($B321&amp;"!k4")</f>
        <v>0</v>
      </c>
      <c r="J321" s="163">
        <f ca="1">INDIRECT($B321&amp;"!l4")</f>
        <v>0</v>
      </c>
      <c r="K321" s="166">
        <f ca="1">SUM(H321:J321)</f>
        <v>0</v>
      </c>
      <c r="L321" s="168"/>
    </row>
    <row r="322" spans="1:12" ht="17.25" thickBot="1" x14ac:dyDescent="0.3">
      <c r="A322" s="32" t="str">
        <f>A321</f>
        <v>九州</v>
      </c>
      <c r="B322" s="36" t="str">
        <f>B321</f>
        <v>大分</v>
      </c>
      <c r="C322" s="40" t="s">
        <v>3311</v>
      </c>
      <c r="D322" s="41">
        <f ca="1">INDIRECT(B322&amp;"!C5")</f>
        <v>0</v>
      </c>
      <c r="E322" s="42" t="s">
        <v>3310</v>
      </c>
      <c r="F322" s="31"/>
      <c r="G322" s="40" t="s">
        <v>74</v>
      </c>
      <c r="H322" s="158">
        <f ca="1">INDIRECT($B322&amp;"!j5")</f>
        <v>0</v>
      </c>
      <c r="I322" s="159">
        <f ca="1">INDIRECT($B322&amp;"!k5")</f>
        <v>0</v>
      </c>
      <c r="J322" s="164">
        <f ca="1">INDIRECT($B322&amp;"!l5")</f>
        <v>0</v>
      </c>
      <c r="K322" s="167">
        <f ca="1">SUM(K320:K321)</f>
        <v>0</v>
      </c>
      <c r="L322" s="168"/>
    </row>
    <row r="323" spans="1:12" ht="16.5" thickBot="1" x14ac:dyDescent="0.3">
      <c r="A323" s="46"/>
      <c r="B323" s="46"/>
      <c r="C323" s="31"/>
      <c r="D323" s="15"/>
      <c r="F323" s="31"/>
      <c r="H323" s="15"/>
      <c r="I323" s="15"/>
    </row>
    <row r="324" spans="1:12" ht="15.75" customHeight="1" thickBot="1" x14ac:dyDescent="0.3">
      <c r="A324" s="46"/>
      <c r="B324" s="46"/>
      <c r="C324" s="28" t="s">
        <v>1178</v>
      </c>
      <c r="D324" s="199" t="s">
        <v>852</v>
      </c>
      <c r="E324" s="200"/>
      <c r="F324" s="29" t="s">
        <v>1179</v>
      </c>
      <c r="G324" s="30"/>
      <c r="H324" s="197" t="s">
        <v>1213</v>
      </c>
      <c r="I324" s="197"/>
      <c r="J324" s="198"/>
    </row>
    <row r="325" spans="1:12" ht="11.25" customHeight="1" thickBot="1" x14ac:dyDescent="0.3">
      <c r="A325" s="46"/>
      <c r="B325" s="46"/>
      <c r="D325" s="15"/>
      <c r="F325" s="31"/>
      <c r="H325" s="160" t="s">
        <v>3342</v>
      </c>
      <c r="I325" s="161" t="s">
        <v>3343</v>
      </c>
      <c r="J325" s="161" t="s">
        <v>3344</v>
      </c>
      <c r="K325" s="161" t="s">
        <v>3346</v>
      </c>
      <c r="L325" s="161"/>
    </row>
    <row r="326" spans="1:12" ht="16.5" x14ac:dyDescent="0.25">
      <c r="A326" s="32" t="str">
        <f>D324</f>
        <v>九州</v>
      </c>
      <c r="B326" s="36" t="str">
        <f>H324</f>
        <v>沖縄</v>
      </c>
      <c r="C326" s="33" t="s">
        <v>75</v>
      </c>
      <c r="D326" s="34">
        <f ca="1">INDIRECT(B326&amp;"!C3")</f>
        <v>0</v>
      </c>
      <c r="E326" s="35" t="s">
        <v>3310</v>
      </c>
      <c r="F326" s="31"/>
      <c r="G326" s="33" t="s">
        <v>71</v>
      </c>
      <c r="H326" s="154">
        <f ca="1">INDIRECT($B326&amp;"!j3")</f>
        <v>0</v>
      </c>
      <c r="I326" s="155">
        <f ca="1">INDIRECT($B326&amp;"!k3")</f>
        <v>0</v>
      </c>
      <c r="J326" s="162">
        <f ca="1">INDIRECT($B326&amp;"!l3")</f>
        <v>0</v>
      </c>
      <c r="K326" s="165">
        <f ca="1">SUM(H326:J326)</f>
        <v>0</v>
      </c>
      <c r="L326" s="168"/>
    </row>
    <row r="327" spans="1:12" ht="16.5" x14ac:dyDescent="0.25">
      <c r="A327" s="32" t="str">
        <f>A326</f>
        <v>九州</v>
      </c>
      <c r="B327" s="36" t="str">
        <f>B326</f>
        <v>沖縄</v>
      </c>
      <c r="C327" s="37" t="s">
        <v>77</v>
      </c>
      <c r="D327" s="38">
        <f ca="1">INDIRECT(B327&amp;"!C4")</f>
        <v>0</v>
      </c>
      <c r="E327" s="39" t="s">
        <v>3310</v>
      </c>
      <c r="F327" s="31"/>
      <c r="G327" s="37" t="s">
        <v>72</v>
      </c>
      <c r="H327" s="156">
        <f ca="1">INDIRECT($B327&amp;"!j4")</f>
        <v>0</v>
      </c>
      <c r="I327" s="157">
        <f ca="1">INDIRECT($B327&amp;"!k4")</f>
        <v>0</v>
      </c>
      <c r="J327" s="163">
        <f ca="1">INDIRECT($B327&amp;"!l4")</f>
        <v>0</v>
      </c>
      <c r="K327" s="166">
        <f ca="1">SUM(H327:J327)</f>
        <v>0</v>
      </c>
      <c r="L327" s="168"/>
    </row>
    <row r="328" spans="1:12" ht="17.25" thickBot="1" x14ac:dyDescent="0.3">
      <c r="A328" s="32" t="str">
        <f>A327</f>
        <v>九州</v>
      </c>
      <c r="B328" s="36" t="str">
        <f>B327</f>
        <v>沖縄</v>
      </c>
      <c r="C328" s="40" t="s">
        <v>3311</v>
      </c>
      <c r="D328" s="41">
        <f ca="1">INDIRECT(B328&amp;"!C5")</f>
        <v>0</v>
      </c>
      <c r="E328" s="42" t="s">
        <v>3310</v>
      </c>
      <c r="F328" s="31"/>
      <c r="G328" s="40" t="s">
        <v>74</v>
      </c>
      <c r="H328" s="158">
        <f ca="1">INDIRECT($B328&amp;"!j5")</f>
        <v>0</v>
      </c>
      <c r="I328" s="159">
        <f ca="1">INDIRECT($B328&amp;"!k5")</f>
        <v>0</v>
      </c>
      <c r="J328" s="164">
        <f ca="1">INDIRECT($B328&amp;"!l5")</f>
        <v>0</v>
      </c>
      <c r="K328" s="167">
        <f ca="1">SUM(K326:K327)</f>
        <v>0</v>
      </c>
      <c r="L328" s="168"/>
    </row>
    <row r="329" spans="1:12" x14ac:dyDescent="0.25">
      <c r="C329" s="31"/>
      <c r="D329" s="15"/>
      <c r="F329" s="31"/>
      <c r="H329" s="15"/>
      <c r="I329" s="15"/>
    </row>
    <row r="332" spans="1:12" x14ac:dyDescent="0.25">
      <c r="A332" s="48"/>
    </row>
    <row r="333" spans="1:12" x14ac:dyDescent="0.25">
      <c r="A333" s="48"/>
    </row>
    <row r="334" spans="1:12" x14ac:dyDescent="0.25">
      <c r="A334" s="48"/>
    </row>
  </sheetData>
  <sheetProtection selectLockedCells="1"/>
  <mergeCells count="135">
    <mergeCell ref="A1:B1"/>
    <mergeCell ref="H162:J162"/>
    <mergeCell ref="D162:E162"/>
    <mergeCell ref="H156:J156"/>
    <mergeCell ref="D156:E156"/>
    <mergeCell ref="H150:J150"/>
    <mergeCell ref="D150:E150"/>
    <mergeCell ref="H180:J180"/>
    <mergeCell ref="D180:E180"/>
    <mergeCell ref="H174:J174"/>
    <mergeCell ref="D174:E174"/>
    <mergeCell ref="H168:J168"/>
    <mergeCell ref="D168:E168"/>
    <mergeCell ref="H66:J66"/>
    <mergeCell ref="D66:E66"/>
    <mergeCell ref="D60:E60"/>
    <mergeCell ref="H60:J60"/>
    <mergeCell ref="H54:J54"/>
    <mergeCell ref="D54:E54"/>
    <mergeCell ref="D84:E84"/>
    <mergeCell ref="H84:J84"/>
    <mergeCell ref="H78:J78"/>
    <mergeCell ref="D78:E78"/>
    <mergeCell ref="D72:E72"/>
    <mergeCell ref="H198:J198"/>
    <mergeCell ref="D198:E198"/>
    <mergeCell ref="H192:J192"/>
    <mergeCell ref="D192:E192"/>
    <mergeCell ref="H186:J186"/>
    <mergeCell ref="D186:E186"/>
    <mergeCell ref="H216:J216"/>
    <mergeCell ref="D216:E216"/>
    <mergeCell ref="H210:J210"/>
    <mergeCell ref="D210:E210"/>
    <mergeCell ref="H204:J204"/>
    <mergeCell ref="D204:E204"/>
    <mergeCell ref="H234:J234"/>
    <mergeCell ref="D234:E234"/>
    <mergeCell ref="H228:J228"/>
    <mergeCell ref="D228:E228"/>
    <mergeCell ref="H222:J222"/>
    <mergeCell ref="D222:E222"/>
    <mergeCell ref="H252:J252"/>
    <mergeCell ref="D252:E252"/>
    <mergeCell ref="H246:J246"/>
    <mergeCell ref="D246:E246"/>
    <mergeCell ref="H240:J240"/>
    <mergeCell ref="D240:E240"/>
    <mergeCell ref="H270:J270"/>
    <mergeCell ref="D270:E270"/>
    <mergeCell ref="H264:J264"/>
    <mergeCell ref="D264:E264"/>
    <mergeCell ref="H258:J258"/>
    <mergeCell ref="D258:E258"/>
    <mergeCell ref="H288:J288"/>
    <mergeCell ref="D288:E288"/>
    <mergeCell ref="H282:J282"/>
    <mergeCell ref="D282:E282"/>
    <mergeCell ref="H276:J276"/>
    <mergeCell ref="D276:E276"/>
    <mergeCell ref="H306:J306"/>
    <mergeCell ref="D306:E306"/>
    <mergeCell ref="D300:E300"/>
    <mergeCell ref="H300:J300"/>
    <mergeCell ref="H294:J294"/>
    <mergeCell ref="D294:E294"/>
    <mergeCell ref="D324:E324"/>
    <mergeCell ref="H324:J324"/>
    <mergeCell ref="H318:J318"/>
    <mergeCell ref="D318:E318"/>
    <mergeCell ref="D312:E312"/>
    <mergeCell ref="H312:J312"/>
    <mergeCell ref="H46:J46"/>
    <mergeCell ref="D46:E46"/>
    <mergeCell ref="H144:J144"/>
    <mergeCell ref="D144:E144"/>
    <mergeCell ref="H138:J138"/>
    <mergeCell ref="D138:E138"/>
    <mergeCell ref="H132:J132"/>
    <mergeCell ref="D132:E132"/>
    <mergeCell ref="D126:E126"/>
    <mergeCell ref="H126:J126"/>
    <mergeCell ref="H72:J72"/>
    <mergeCell ref="D102:E102"/>
    <mergeCell ref="H102:J102"/>
    <mergeCell ref="H96:J96"/>
    <mergeCell ref="D96:E96"/>
    <mergeCell ref="H90:J90"/>
    <mergeCell ref="D90:E90"/>
    <mergeCell ref="H120:J120"/>
    <mergeCell ref="D120:E120"/>
    <mergeCell ref="H114:J114"/>
    <mergeCell ref="D114:E114"/>
    <mergeCell ref="H108:J108"/>
    <mergeCell ref="D108:E108"/>
    <mergeCell ref="H18:I18"/>
    <mergeCell ref="H17:I17"/>
    <mergeCell ref="H16:I16"/>
    <mergeCell ref="A4:B4"/>
    <mergeCell ref="A8:B8"/>
    <mergeCell ref="A12:B12"/>
    <mergeCell ref="A16:B16"/>
    <mergeCell ref="A40:B40"/>
    <mergeCell ref="A36:B36"/>
    <mergeCell ref="A32:B32"/>
    <mergeCell ref="A28:B28"/>
    <mergeCell ref="A24:B24"/>
    <mergeCell ref="A20:B20"/>
    <mergeCell ref="H30:I30"/>
    <mergeCell ref="H29:I29"/>
    <mergeCell ref="H28:I28"/>
    <mergeCell ref="H26:I26"/>
    <mergeCell ref="H25:I25"/>
    <mergeCell ref="H24:I24"/>
    <mergeCell ref="H22:I22"/>
    <mergeCell ref="H21:I21"/>
    <mergeCell ref="H20:I20"/>
    <mergeCell ref="H42:I42"/>
    <mergeCell ref="H41:I41"/>
    <mergeCell ref="H40:I40"/>
    <mergeCell ref="H38:I38"/>
    <mergeCell ref="H37:I37"/>
    <mergeCell ref="H36:I36"/>
    <mergeCell ref="H34:I34"/>
    <mergeCell ref="H33:I33"/>
    <mergeCell ref="H32:I32"/>
    <mergeCell ref="H14:I14"/>
    <mergeCell ref="H13:I13"/>
    <mergeCell ref="H12:I12"/>
    <mergeCell ref="H10:I10"/>
    <mergeCell ref="H9:I9"/>
    <mergeCell ref="H8:I8"/>
    <mergeCell ref="H6:I6"/>
    <mergeCell ref="H5:I5"/>
    <mergeCell ref="H4:I4"/>
  </mergeCells>
  <phoneticPr fontId="6"/>
  <printOptions horizontalCentered="1"/>
  <pageMargins left="0.39370078740157483" right="0.78740157480314965" top="0.59055118110236227" bottom="0" header="0.31496062992125984" footer="0.31496062992125984"/>
  <pageSetup paperSize="9" scale="99" orientation="portrait" r:id="rId1"/>
  <rowBreaks count="8" manualBreakCount="8">
    <brk id="45" max="16383" man="1"/>
    <brk id="89" max="16383" man="1"/>
    <brk id="137" max="16383" man="1"/>
    <brk id="167" max="16383" man="1"/>
    <brk id="191" max="16383" man="1"/>
    <brk id="227" max="16383" man="1"/>
    <brk id="257" max="16383" man="1"/>
    <brk id="28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2" t="s">
        <v>972</v>
      </c>
      <c r="C1" s="270" t="str">
        <f ca="1">RIGHT(CELL("filename",C1),LEN(CELL("filename",C1))-FIND("]",CELL("filename",C1)))</f>
        <v>徳島</v>
      </c>
      <c r="D1" s="271"/>
      <c r="E1" s="272"/>
      <c r="F1" s="2"/>
      <c r="G1" s="270" t="s">
        <v>3</v>
      </c>
      <c r="H1" s="271"/>
      <c r="I1" s="272"/>
      <c r="J1" s="220" t="str">
        <f ca="1">IFERROR(VLOOKUP(C1,Sheet2!$A$1:$B$47,2,FALSE),"")</f>
        <v>都築　和義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2" t="s">
        <v>5</v>
      </c>
      <c r="C3" s="273">
        <f>COUNTIF($I$10:$I$209,"&gt;0")</f>
        <v>0</v>
      </c>
      <c r="D3" s="274"/>
      <c r="E3" s="275"/>
      <c r="F3" s="2"/>
      <c r="G3" s="270" t="s">
        <v>1</v>
      </c>
      <c r="H3" s="271"/>
      <c r="I3" s="272"/>
      <c r="J3" s="129">
        <f>SUM(C$10:C$209)</f>
        <v>0</v>
      </c>
      <c r="K3" s="140">
        <f t="shared" ref="K3:L3" si="0">SUM(D$10:D$209)</f>
        <v>0</v>
      </c>
      <c r="L3" s="140">
        <f t="shared" si="0"/>
        <v>0</v>
      </c>
      <c r="M3" s="141">
        <f>SUM(J3:L3)</f>
        <v>0</v>
      </c>
      <c r="O3" s="52" t="s">
        <v>6</v>
      </c>
      <c r="P3" s="54">
        <f>COUNT(I$10:I$209)</f>
        <v>0</v>
      </c>
      <c r="Q3" s="53" t="s">
        <v>7</v>
      </c>
    </row>
    <row r="4" spans="1:21" s="1" customFormat="1" x14ac:dyDescent="0.25">
      <c r="B4" s="52" t="s">
        <v>8</v>
      </c>
      <c r="C4" s="273">
        <f>COUNTIF($J$10:$J$209,"&gt;0")</f>
        <v>0</v>
      </c>
      <c r="D4" s="274"/>
      <c r="E4" s="275"/>
      <c r="F4" s="2"/>
      <c r="G4" s="270" t="s">
        <v>2</v>
      </c>
      <c r="H4" s="271"/>
      <c r="I4" s="272"/>
      <c r="J4" s="129">
        <f>SUM(F$10:F$209)</f>
        <v>0</v>
      </c>
      <c r="K4" s="140">
        <f t="shared" ref="K4:L4" si="1">SUM(G$10:G$209)</f>
        <v>0</v>
      </c>
      <c r="L4" s="140">
        <f t="shared" si="1"/>
        <v>0</v>
      </c>
      <c r="M4" s="141">
        <f t="shared" ref="M4" si="2">SUM(J4:L4)</f>
        <v>0</v>
      </c>
      <c r="O4" s="52" t="s">
        <v>9</v>
      </c>
      <c r="P4" s="54">
        <f>COUNT(J$10:J$209)</f>
        <v>0</v>
      </c>
      <c r="Q4" s="53" t="s">
        <v>7</v>
      </c>
    </row>
    <row r="5" spans="1:21" s="1" customFormat="1" x14ac:dyDescent="0.25">
      <c r="B5" s="52" t="s">
        <v>10</v>
      </c>
      <c r="C5" s="273">
        <f>COUNTA($B$10:$B$209)-SUM($K$10:$K$209)</f>
        <v>0</v>
      </c>
      <c r="D5" s="274"/>
      <c r="E5" s="275"/>
      <c r="F5" s="2"/>
      <c r="G5" s="270" t="s">
        <v>4</v>
      </c>
      <c r="H5" s="271"/>
      <c r="I5" s="272"/>
      <c r="J5" s="129">
        <f>SUM(J$3:J$4)</f>
        <v>0</v>
      </c>
      <c r="K5" s="140">
        <f t="shared" ref="K5:L5" si="3">SUM(K$3:K$4)</f>
        <v>0</v>
      </c>
      <c r="L5" s="140">
        <f t="shared" si="3"/>
        <v>0</v>
      </c>
      <c r="M5" s="141">
        <f>SUM(J5:L5)</f>
        <v>0</v>
      </c>
      <c r="O5" s="52" t="s">
        <v>11</v>
      </c>
      <c r="P5" s="54">
        <f>COUNTA(B$10:B$209)</f>
        <v>21</v>
      </c>
      <c r="Q5" s="53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806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807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808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809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810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811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812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813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814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2962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815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2002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816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817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818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819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820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821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822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823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824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59" priority="6">
      <formula>LEN(TRIM(J1))=0</formula>
    </cfRule>
  </conditionalFormatting>
  <conditionalFormatting sqref="C10:J209">
    <cfRule type="expression" dxfId="58" priority="2">
      <formula>IF($B10&lt;&gt;"",IF(C10="",TRUE,FALSE))</formula>
    </cfRule>
  </conditionalFormatting>
  <conditionalFormatting sqref="H10:I209">
    <cfRule type="expression" dxfId="57" priority="1">
      <formula>IF(B10&lt;&gt;"",IF(H10="",TRUE,FALSE))</formula>
    </cfRule>
  </conditionalFormatting>
  <conditionalFormatting sqref="A10:J209">
    <cfRule type="expression" dxfId="56" priority="3">
      <formula>IF($A10="",FALSE,IF(MOD(ROW(),2)&lt;&gt;0,FALSE,TRUE))</formula>
    </cfRule>
  </conditionalFormatting>
  <conditionalFormatting sqref="J10:J209">
    <cfRule type="expression" dxfId="55" priority="3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2" t="s">
        <v>972</v>
      </c>
      <c r="C1" s="270" t="str">
        <f ca="1">RIGHT(CELL("filename",C1),LEN(CELL("filename",C1))-FIND("]",CELL("filename",C1)))</f>
        <v>愛媛</v>
      </c>
      <c r="D1" s="271"/>
      <c r="E1" s="272"/>
      <c r="F1" s="2"/>
      <c r="G1" s="270" t="s">
        <v>3</v>
      </c>
      <c r="H1" s="271"/>
      <c r="I1" s="272"/>
      <c r="J1" s="220" t="str">
        <f ca="1">IFERROR(VLOOKUP(C1,Sheet2!$A$1:$B$47,2,FALSE),"")</f>
        <v>山口　賢仁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2" t="s">
        <v>5</v>
      </c>
      <c r="C3" s="273">
        <f>COUNTIF($I$10:$I$209,"&gt;0")</f>
        <v>0</v>
      </c>
      <c r="D3" s="274"/>
      <c r="E3" s="275"/>
      <c r="F3" s="2"/>
      <c r="G3" s="270" t="s">
        <v>1</v>
      </c>
      <c r="H3" s="271"/>
      <c r="I3" s="272"/>
      <c r="J3" s="129">
        <f>SUM(C$10:C$209)</f>
        <v>0</v>
      </c>
      <c r="K3" s="140">
        <f t="shared" ref="K3:L3" si="0">SUM(D$10:D$209)</f>
        <v>0</v>
      </c>
      <c r="L3" s="140">
        <f t="shared" si="0"/>
        <v>0</v>
      </c>
      <c r="M3" s="141">
        <f>SUM(J3:L3)</f>
        <v>0</v>
      </c>
      <c r="O3" s="52" t="s">
        <v>6</v>
      </c>
      <c r="P3" s="54">
        <f>COUNT(I$10:I$209)</f>
        <v>0</v>
      </c>
      <c r="Q3" s="53" t="s">
        <v>7</v>
      </c>
    </row>
    <row r="4" spans="1:21" s="1" customFormat="1" x14ac:dyDescent="0.25">
      <c r="B4" s="52" t="s">
        <v>8</v>
      </c>
      <c r="C4" s="273">
        <f>COUNTIF($J$10:$J$209,"&gt;0")</f>
        <v>0</v>
      </c>
      <c r="D4" s="274"/>
      <c r="E4" s="275"/>
      <c r="F4" s="2"/>
      <c r="G4" s="270" t="s">
        <v>2</v>
      </c>
      <c r="H4" s="271"/>
      <c r="I4" s="272"/>
      <c r="J4" s="129">
        <f>SUM(F$10:F$209)</f>
        <v>0</v>
      </c>
      <c r="K4" s="140">
        <f t="shared" ref="K4:L4" si="1">SUM(G$10:G$209)</f>
        <v>0</v>
      </c>
      <c r="L4" s="140">
        <f t="shared" si="1"/>
        <v>0</v>
      </c>
      <c r="M4" s="141">
        <f t="shared" ref="M4" si="2">SUM(J4:L4)</f>
        <v>0</v>
      </c>
      <c r="O4" s="52" t="s">
        <v>9</v>
      </c>
      <c r="P4" s="54">
        <f>COUNT(J$10:J$209)</f>
        <v>0</v>
      </c>
      <c r="Q4" s="53" t="s">
        <v>7</v>
      </c>
    </row>
    <row r="5" spans="1:21" s="1" customFormat="1" x14ac:dyDescent="0.25">
      <c r="B5" s="52" t="s">
        <v>10</v>
      </c>
      <c r="C5" s="273">
        <f>COUNTA($B$10:$B$209)-SUM($K$10:$K$209)</f>
        <v>0</v>
      </c>
      <c r="D5" s="274"/>
      <c r="E5" s="275"/>
      <c r="F5" s="2"/>
      <c r="G5" s="270" t="s">
        <v>4</v>
      </c>
      <c r="H5" s="271"/>
      <c r="I5" s="272"/>
      <c r="J5" s="129">
        <f>SUM(J$3:J$4)</f>
        <v>0</v>
      </c>
      <c r="K5" s="140">
        <f t="shared" ref="K5:L5" si="3">SUM(K$3:K$4)</f>
        <v>0</v>
      </c>
      <c r="L5" s="140">
        <f t="shared" si="3"/>
        <v>0</v>
      </c>
      <c r="M5" s="141">
        <f>SUM(J5:L5)</f>
        <v>0</v>
      </c>
      <c r="O5" s="52" t="s">
        <v>11</v>
      </c>
      <c r="P5" s="54">
        <f>COUNTA(B$10:B$209)</f>
        <v>49</v>
      </c>
      <c r="Q5" s="53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2963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2964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2965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2966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2967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2968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2969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2513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2970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2971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2972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2973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2974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2975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2976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2977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2978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2979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2980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2981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2982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825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826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827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828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829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1995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830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1996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1997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831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1998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832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833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834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835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1999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836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837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838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2000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839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2001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840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841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979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842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843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980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54" priority="6">
      <formula>LEN(TRIM(J1))=0</formula>
    </cfRule>
  </conditionalFormatting>
  <conditionalFormatting sqref="C10:J209">
    <cfRule type="expression" dxfId="53" priority="2">
      <formula>IF($B10&lt;&gt;"",IF(C10="",TRUE,FALSE))</formula>
    </cfRule>
  </conditionalFormatting>
  <conditionalFormatting sqref="H10:I209">
    <cfRule type="expression" dxfId="52" priority="1">
      <formula>IF(B10&lt;&gt;"",IF(H10="",TRUE,FALSE))</formula>
    </cfRule>
  </conditionalFormatting>
  <conditionalFormatting sqref="A10:J209">
    <cfRule type="expression" dxfId="51" priority="3">
      <formula>IF($A10="",FALSE,IF(MOD(ROW(),2)&lt;&gt;0,FALSE,TRUE))</formula>
    </cfRule>
  </conditionalFormatting>
  <conditionalFormatting sqref="J10:J209">
    <cfRule type="expression" dxfId="50" priority="3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2" t="s">
        <v>972</v>
      </c>
      <c r="C1" s="270" t="str">
        <f ca="1">RIGHT(CELL("filename",C1),LEN(CELL("filename",C1))-FIND("]",CELL("filename",C1)))</f>
        <v>香川</v>
      </c>
      <c r="D1" s="271"/>
      <c r="E1" s="272"/>
      <c r="F1" s="2"/>
      <c r="G1" s="270" t="s">
        <v>3</v>
      </c>
      <c r="H1" s="271"/>
      <c r="I1" s="272"/>
      <c r="J1" s="220" t="str">
        <f ca="1">IFERROR(VLOOKUP(C1,Sheet2!$A$1:$B$47,2,FALSE),"")</f>
        <v>馬場　昌樹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2" t="s">
        <v>5</v>
      </c>
      <c r="C3" s="273">
        <f>COUNTIF($I$10:$I$209,"&gt;0")</f>
        <v>0</v>
      </c>
      <c r="D3" s="274"/>
      <c r="E3" s="275"/>
      <c r="F3" s="2"/>
      <c r="G3" s="270" t="s">
        <v>1</v>
      </c>
      <c r="H3" s="271"/>
      <c r="I3" s="272"/>
      <c r="J3" s="129">
        <f>SUM(C$10:C$209)</f>
        <v>0</v>
      </c>
      <c r="K3" s="140">
        <f t="shared" ref="K3:L3" si="0">SUM(D$10:D$209)</f>
        <v>0</v>
      </c>
      <c r="L3" s="140">
        <f t="shared" si="0"/>
        <v>0</v>
      </c>
      <c r="M3" s="141">
        <f>SUM(J3:L3)</f>
        <v>0</v>
      </c>
      <c r="O3" s="52" t="s">
        <v>6</v>
      </c>
      <c r="P3" s="54">
        <f>COUNT(I$10:I$209)</f>
        <v>0</v>
      </c>
      <c r="Q3" s="53" t="s">
        <v>7</v>
      </c>
    </row>
    <row r="4" spans="1:21" s="1" customFormat="1" x14ac:dyDescent="0.25">
      <c r="B4" s="52" t="s">
        <v>8</v>
      </c>
      <c r="C4" s="273">
        <f>COUNTIF($J$10:$J$209,"&gt;0")</f>
        <v>0</v>
      </c>
      <c r="D4" s="274"/>
      <c r="E4" s="275"/>
      <c r="F4" s="2"/>
      <c r="G4" s="270" t="s">
        <v>2</v>
      </c>
      <c r="H4" s="271"/>
      <c r="I4" s="272"/>
      <c r="J4" s="129">
        <f>SUM(F$10:F$209)</f>
        <v>0</v>
      </c>
      <c r="K4" s="140">
        <f t="shared" ref="K4:L4" si="1">SUM(G$10:G$209)</f>
        <v>0</v>
      </c>
      <c r="L4" s="140">
        <f t="shared" si="1"/>
        <v>0</v>
      </c>
      <c r="M4" s="141">
        <f t="shared" ref="M4" si="2">SUM(J4:L4)</f>
        <v>0</v>
      </c>
      <c r="O4" s="52" t="s">
        <v>9</v>
      </c>
      <c r="P4" s="54">
        <f>COUNT(J$10:J$209)</f>
        <v>0</v>
      </c>
      <c r="Q4" s="53" t="s">
        <v>7</v>
      </c>
    </row>
    <row r="5" spans="1:21" s="1" customFormat="1" x14ac:dyDescent="0.25">
      <c r="B5" s="52" t="s">
        <v>10</v>
      </c>
      <c r="C5" s="273">
        <f>COUNTA($B$10:$B$209)-SUM($K$10:$K$209)</f>
        <v>0</v>
      </c>
      <c r="D5" s="274"/>
      <c r="E5" s="275"/>
      <c r="F5" s="2"/>
      <c r="G5" s="270" t="s">
        <v>4</v>
      </c>
      <c r="H5" s="271"/>
      <c r="I5" s="272"/>
      <c r="J5" s="129">
        <f>SUM(J$3:J$4)</f>
        <v>0</v>
      </c>
      <c r="K5" s="140">
        <f t="shared" ref="K5:L5" si="3">SUM(K$3:K$4)</f>
        <v>0</v>
      </c>
      <c r="L5" s="140">
        <f t="shared" si="3"/>
        <v>0</v>
      </c>
      <c r="M5" s="141">
        <f>SUM(J5:L5)</f>
        <v>0</v>
      </c>
      <c r="O5" s="52" t="s">
        <v>11</v>
      </c>
      <c r="P5" s="54">
        <f>COUNTA(B$10:B$209)</f>
        <v>26</v>
      </c>
      <c r="Q5" s="53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844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2983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2984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2985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2986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2987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2988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2989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845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2990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2991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2992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2993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2994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2995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2996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2997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2998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2999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3000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3001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846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847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848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27" x14ac:dyDescent="0.25">
      <c r="A34" s="76">
        <f t="shared" si="6"/>
        <v>25</v>
      </c>
      <c r="B34" s="4" t="s">
        <v>849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27" x14ac:dyDescent="0.25">
      <c r="A35" s="76">
        <f t="shared" si="6"/>
        <v>26</v>
      </c>
      <c r="B35" s="4" t="s">
        <v>850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49" priority="6">
      <formula>LEN(TRIM(J1))=0</formula>
    </cfRule>
  </conditionalFormatting>
  <conditionalFormatting sqref="C10:J209">
    <cfRule type="expression" dxfId="48" priority="2">
      <formula>IF($B10&lt;&gt;"",IF(C10="",TRUE,FALSE))</formula>
    </cfRule>
  </conditionalFormatting>
  <conditionalFormatting sqref="H10:I209">
    <cfRule type="expression" dxfId="47" priority="1">
      <formula>IF(B10&lt;&gt;"",IF(H10="",TRUE,FALSE))</formula>
    </cfRule>
  </conditionalFormatting>
  <conditionalFormatting sqref="A10:J209">
    <cfRule type="expression" dxfId="46" priority="3">
      <formula>IF($A10="",FALSE,IF(MOD(ROW(),2)&lt;&gt;0,FALSE,TRUE))</formula>
    </cfRule>
  </conditionalFormatting>
  <conditionalFormatting sqref="J10:J209">
    <cfRule type="expression" dxfId="45" priority="3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2" t="s">
        <v>972</v>
      </c>
      <c r="C1" s="270" t="str">
        <f ca="1">RIGHT(CELL("filename",C1),LEN(CELL("filename",C1))-FIND("]",CELL("filename",C1)))</f>
        <v>高知</v>
      </c>
      <c r="D1" s="271"/>
      <c r="E1" s="272"/>
      <c r="F1" s="2"/>
      <c r="G1" s="270" t="s">
        <v>3</v>
      </c>
      <c r="H1" s="271"/>
      <c r="I1" s="272"/>
      <c r="J1" s="220" t="str">
        <f ca="1">IFERROR(VLOOKUP(C1,Sheet2!$A$1:$B$47,2,FALSE),"")</f>
        <v>森岡　陽一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2" t="s">
        <v>5</v>
      </c>
      <c r="C3" s="273">
        <f>COUNTIF($I$10:$I$209,"&gt;0")</f>
        <v>0</v>
      </c>
      <c r="D3" s="274"/>
      <c r="E3" s="275"/>
      <c r="F3" s="2"/>
      <c r="G3" s="270" t="s">
        <v>1</v>
      </c>
      <c r="H3" s="271"/>
      <c r="I3" s="272"/>
      <c r="J3" s="129">
        <f>SUM(C$10:C$209)</f>
        <v>0</v>
      </c>
      <c r="K3" s="140">
        <f t="shared" ref="K3:L3" si="0">SUM(D$10:D$209)</f>
        <v>0</v>
      </c>
      <c r="L3" s="140">
        <f t="shared" si="0"/>
        <v>0</v>
      </c>
      <c r="M3" s="141">
        <f>SUM(J3:L3)</f>
        <v>0</v>
      </c>
      <c r="O3" s="52" t="s">
        <v>6</v>
      </c>
      <c r="P3" s="54">
        <f>COUNT(I$10:I$209)</f>
        <v>0</v>
      </c>
      <c r="Q3" s="53" t="s">
        <v>7</v>
      </c>
    </row>
    <row r="4" spans="1:21" s="1" customFormat="1" x14ac:dyDescent="0.25">
      <c r="B4" s="52" t="s">
        <v>8</v>
      </c>
      <c r="C4" s="273">
        <f>COUNTIF($J$10:$J$209,"&gt;0")</f>
        <v>0</v>
      </c>
      <c r="D4" s="274"/>
      <c r="E4" s="275"/>
      <c r="F4" s="2"/>
      <c r="G4" s="270" t="s">
        <v>2</v>
      </c>
      <c r="H4" s="271"/>
      <c r="I4" s="272"/>
      <c r="J4" s="129">
        <f>SUM(F$10:F$209)</f>
        <v>0</v>
      </c>
      <c r="K4" s="140">
        <f t="shared" ref="K4:L4" si="1">SUM(G$10:G$209)</f>
        <v>0</v>
      </c>
      <c r="L4" s="140">
        <f t="shared" si="1"/>
        <v>0</v>
      </c>
      <c r="M4" s="141">
        <f t="shared" ref="M4" si="2">SUM(J4:L4)</f>
        <v>0</v>
      </c>
      <c r="O4" s="52" t="s">
        <v>9</v>
      </c>
      <c r="P4" s="54">
        <f>COUNT(J$10:J$209)</f>
        <v>0</v>
      </c>
      <c r="Q4" s="53" t="s">
        <v>7</v>
      </c>
    </row>
    <row r="5" spans="1:21" s="1" customFormat="1" x14ac:dyDescent="0.25">
      <c r="B5" s="52" t="s">
        <v>10</v>
      </c>
      <c r="C5" s="273">
        <f>COUNTA($B$10:$B$209)-SUM($K$10:$K$209)</f>
        <v>0</v>
      </c>
      <c r="D5" s="274"/>
      <c r="E5" s="275"/>
      <c r="F5" s="2"/>
      <c r="G5" s="270" t="s">
        <v>4</v>
      </c>
      <c r="H5" s="271"/>
      <c r="I5" s="272"/>
      <c r="J5" s="129">
        <f>SUM(J$3:J$4)</f>
        <v>0</v>
      </c>
      <c r="K5" s="140">
        <f t="shared" ref="K5:L5" si="3">SUM(K$3:K$4)</f>
        <v>0</v>
      </c>
      <c r="L5" s="140">
        <f t="shared" si="3"/>
        <v>0</v>
      </c>
      <c r="M5" s="141">
        <f>SUM(J5:L5)</f>
        <v>0</v>
      </c>
      <c r="O5" s="52" t="s">
        <v>11</v>
      </c>
      <c r="P5" s="54">
        <f>COUNTA(B$10:B$209)</f>
        <v>24</v>
      </c>
      <c r="Q5" s="53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3321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3002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3003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3004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3005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3006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3007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3008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3009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3010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3011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3012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3013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973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974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3014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3015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975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976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977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978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3016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851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1975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1976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44" priority="6">
      <formula>LEN(TRIM(J1))=0</formula>
    </cfRule>
  </conditionalFormatting>
  <conditionalFormatting sqref="C10:J209">
    <cfRule type="expression" dxfId="43" priority="2">
      <formula>IF($B10&lt;&gt;"",IF(C10="",TRUE,FALSE))</formula>
    </cfRule>
  </conditionalFormatting>
  <conditionalFormatting sqref="H10:I209">
    <cfRule type="expression" dxfId="42" priority="1">
      <formula>IF(B10&lt;&gt;"",IF(H10="",TRUE,FALSE))</formula>
    </cfRule>
  </conditionalFormatting>
  <conditionalFormatting sqref="A10:J209">
    <cfRule type="expression" dxfId="41" priority="3">
      <formula>IF($A10="",FALSE,IF(MOD(ROW(),2)&lt;&gt;0,FALSE,TRUE))</formula>
    </cfRule>
  </conditionalFormatting>
  <conditionalFormatting sqref="J10:J209">
    <cfRule type="expression" dxfId="40" priority="3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福岡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古川憲司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1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1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96</v>
      </c>
      <c r="Q5" s="4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3321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853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854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855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856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857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858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859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860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3017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861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862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863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864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865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866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867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868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869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870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871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872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873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874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875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876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877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878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879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880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881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882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883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884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885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939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886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887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888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940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889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941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890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891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892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893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183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942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943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944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945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946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947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948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894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 t="s">
        <v>895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 t="s">
        <v>896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 t="s">
        <v>897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 t="s">
        <v>898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 t="s">
        <v>899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 t="s">
        <v>900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 t="s">
        <v>901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 t="s">
        <v>902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 t="s">
        <v>903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 t="s">
        <v>904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 t="s">
        <v>905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 t="s">
        <v>949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 t="s">
        <v>906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 t="s">
        <v>907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 t="s">
        <v>950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 t="s">
        <v>951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 t="s">
        <v>952</v>
      </c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 t="s">
        <v>953</v>
      </c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 t="s">
        <v>954</v>
      </c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 t="s">
        <v>955</v>
      </c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 t="s">
        <v>956</v>
      </c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 t="s">
        <v>957</v>
      </c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 t="s">
        <v>958</v>
      </c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 t="s">
        <v>959</v>
      </c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 t="s">
        <v>960</v>
      </c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 t="s">
        <v>961</v>
      </c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 t="s">
        <v>962</v>
      </c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 t="s">
        <v>963</v>
      </c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 t="s">
        <v>964</v>
      </c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 t="s">
        <v>965</v>
      </c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 t="s">
        <v>966</v>
      </c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 t="s">
        <v>967</v>
      </c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 t="s">
        <v>968</v>
      </c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 t="s">
        <v>969</v>
      </c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 t="s">
        <v>970</v>
      </c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 t="s">
        <v>971</v>
      </c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 t="s">
        <v>1826</v>
      </c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 t="s">
        <v>1827</v>
      </c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 t="s">
        <v>1828</v>
      </c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 t="s">
        <v>1829</v>
      </c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 t="s">
        <v>1830</v>
      </c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 t="s">
        <v>1831</v>
      </c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39" priority="6">
      <formula>LEN(TRIM(J1))=0</formula>
    </cfRule>
  </conditionalFormatting>
  <conditionalFormatting sqref="C10:J209">
    <cfRule type="expression" dxfId="38" priority="2">
      <formula>IF($B10&lt;&gt;"",IF(C10="",TRUE,FALSE))</formula>
    </cfRule>
  </conditionalFormatting>
  <conditionalFormatting sqref="H10:I209">
    <cfRule type="expression" dxfId="37" priority="1">
      <formula>IF(B10&lt;&gt;"",IF(H10="",TRUE,FALSE))</formula>
    </cfRule>
  </conditionalFormatting>
  <conditionalFormatting sqref="A10:J209">
    <cfRule type="expression" dxfId="36" priority="3">
      <formula>IF($A10="",FALSE,IF(MOD(ROW(),2)&lt;&gt;0,FALSE,TRUE))</formula>
    </cfRule>
  </conditionalFormatting>
  <conditionalFormatting sqref="J10:J209">
    <cfRule type="expression" dxfId="35" priority="2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熊本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/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1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1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54</v>
      </c>
      <c r="Q5" s="49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3018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3019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2109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3020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3021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3022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3023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3024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3025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3026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3027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3028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3029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3030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3031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3032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3033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3034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3035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3036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3037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3038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3039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3040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3041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3042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3043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3044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3045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3046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3047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 t="s">
        <v>3048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3049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 t="s">
        <v>3050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3051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2709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3052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2945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 t="s">
        <v>3053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 t="s">
        <v>3054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 t="s">
        <v>3055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 t="s">
        <v>3056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 t="s">
        <v>3057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 t="s">
        <v>3058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 t="s">
        <v>3059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 t="s">
        <v>3060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 t="s">
        <v>3061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 t="s">
        <v>3062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 t="s">
        <v>3063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 t="s">
        <v>3064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 t="s">
        <v>1260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 t="s">
        <v>1261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 t="s">
        <v>1262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 t="s">
        <v>3065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34" priority="6">
      <formula>LEN(TRIM(J1))=0</formula>
    </cfRule>
  </conditionalFormatting>
  <conditionalFormatting sqref="C10:J209">
    <cfRule type="expression" dxfId="33" priority="2">
      <formula>IF($B10&lt;&gt;"",IF(C10="",TRUE,FALSE))</formula>
    </cfRule>
  </conditionalFormatting>
  <conditionalFormatting sqref="H10:I209">
    <cfRule type="expression" dxfId="32" priority="1">
      <formula>IF(B10&lt;&gt;"",IF(H10="",TRUE,FALSE))</formula>
    </cfRule>
  </conditionalFormatting>
  <conditionalFormatting sqref="A10:J209">
    <cfRule type="expression" dxfId="31" priority="3">
      <formula>IF($A10="",FALSE,IF(MOD(ROW(),2)&lt;&gt;0,FALSE,TRUE))</formula>
    </cfRule>
  </conditionalFormatting>
  <conditionalFormatting sqref="J10:J209">
    <cfRule type="expression" dxfId="30" priority="2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0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鹿児島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藺牟田 圭</v>
      </c>
      <c r="K1" s="221"/>
      <c r="L1" s="222"/>
    </row>
    <row r="2" spans="1:20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0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0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0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70</v>
      </c>
      <c r="Q5" s="49" t="s">
        <v>7</v>
      </c>
    </row>
    <row r="6" spans="1:20" s="1" customFormat="1" ht="13.5" customHeight="1" x14ac:dyDescent="0.25">
      <c r="B6" s="3"/>
      <c r="K6" s="2"/>
    </row>
    <row r="7" spans="1:20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0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3320</v>
      </c>
      <c r="G8" s="230"/>
      <c r="H8" s="230"/>
      <c r="I8" s="230" t="s">
        <v>3335</v>
      </c>
      <c r="J8" s="230" t="s">
        <v>3336</v>
      </c>
      <c r="K8" s="2"/>
    </row>
    <row r="9" spans="1:20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0" x14ac:dyDescent="0.25">
      <c r="A10" s="76">
        <f>ROW(A10)-9</f>
        <v>1</v>
      </c>
      <c r="B10" s="4" t="s">
        <v>3066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76">
        <f t="shared" ref="A11:A74" si="6">ROW(A11)-9</f>
        <v>2</v>
      </c>
      <c r="B11" s="4" t="s">
        <v>3067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76">
        <f t="shared" si="6"/>
        <v>3</v>
      </c>
      <c r="B12" s="4" t="s">
        <v>3068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76">
        <f t="shared" si="6"/>
        <v>4</v>
      </c>
      <c r="B13" s="4" t="s">
        <v>3069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76">
        <f t="shared" si="6"/>
        <v>5</v>
      </c>
      <c r="B14" s="4" t="s">
        <v>3070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76">
        <f t="shared" si="6"/>
        <v>6</v>
      </c>
      <c r="B15" s="4" t="s">
        <v>3071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76">
        <f t="shared" si="6"/>
        <v>7</v>
      </c>
      <c r="B16" s="4" t="s">
        <v>3072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76">
        <f t="shared" si="6"/>
        <v>8</v>
      </c>
      <c r="B17" s="4" t="s">
        <v>3073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76">
        <f t="shared" si="6"/>
        <v>9</v>
      </c>
      <c r="B18" s="4" t="s">
        <v>3074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76">
        <f t="shared" si="6"/>
        <v>10</v>
      </c>
      <c r="B19" s="4" t="s">
        <v>3075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76">
        <f t="shared" si="6"/>
        <v>11</v>
      </c>
      <c r="B20" s="4" t="s">
        <v>3076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76">
        <f t="shared" si="6"/>
        <v>12</v>
      </c>
      <c r="B21" s="4" t="s">
        <v>3077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76">
        <f t="shared" si="6"/>
        <v>13</v>
      </c>
      <c r="B22" s="4" t="s">
        <v>3078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76">
        <f t="shared" si="6"/>
        <v>14</v>
      </c>
      <c r="B23" s="4" t="s">
        <v>3079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76">
        <f t="shared" si="6"/>
        <v>15</v>
      </c>
      <c r="B24" s="4" t="s">
        <v>3080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76">
        <f t="shared" si="6"/>
        <v>16</v>
      </c>
      <c r="B25" s="4" t="s">
        <v>3081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76">
        <f t="shared" si="6"/>
        <v>17</v>
      </c>
      <c r="B26" s="4" t="s">
        <v>3082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76">
        <f t="shared" si="6"/>
        <v>18</v>
      </c>
      <c r="B27" s="4" t="s">
        <v>3083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76">
        <f t="shared" si="6"/>
        <v>19</v>
      </c>
      <c r="B28" s="4" t="s">
        <v>3084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76">
        <f t="shared" si="6"/>
        <v>20</v>
      </c>
      <c r="B29" s="4" t="s">
        <v>3085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76">
        <f t="shared" si="6"/>
        <v>21</v>
      </c>
      <c r="B30" s="4" t="s">
        <v>3086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76">
        <f t="shared" si="6"/>
        <v>22</v>
      </c>
      <c r="B31" s="4" t="s">
        <v>3087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76">
        <f t="shared" si="6"/>
        <v>23</v>
      </c>
      <c r="B32" s="4" t="s">
        <v>3088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76">
        <f t="shared" si="6"/>
        <v>24</v>
      </c>
      <c r="B33" s="4" t="s">
        <v>3089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76">
        <f t="shared" si="6"/>
        <v>25</v>
      </c>
      <c r="B34" s="4" t="s">
        <v>3090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76">
        <f t="shared" si="6"/>
        <v>26</v>
      </c>
      <c r="B35" s="4" t="s">
        <v>3091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76">
        <f t="shared" si="6"/>
        <v>27</v>
      </c>
      <c r="B36" s="4" t="s">
        <v>3092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76">
        <f t="shared" si="6"/>
        <v>28</v>
      </c>
      <c r="B37" s="4" t="s">
        <v>3093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76">
        <f t="shared" si="6"/>
        <v>29</v>
      </c>
      <c r="B38" s="4" t="s">
        <v>3094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76">
        <f t="shared" si="6"/>
        <v>30</v>
      </c>
      <c r="B39" s="4" t="s">
        <v>3095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76">
        <f t="shared" si="6"/>
        <v>31</v>
      </c>
      <c r="B40" s="4" t="s">
        <v>3096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76">
        <f t="shared" si="6"/>
        <v>32</v>
      </c>
      <c r="B41" s="4" t="s">
        <v>3097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76">
        <f t="shared" si="6"/>
        <v>33</v>
      </c>
      <c r="B42" s="4" t="s">
        <v>3098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76">
        <f t="shared" si="6"/>
        <v>34</v>
      </c>
      <c r="B43" s="4" t="s">
        <v>3099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76">
        <f t="shared" si="6"/>
        <v>35</v>
      </c>
      <c r="B44" s="4" t="s">
        <v>3100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76">
        <f t="shared" si="6"/>
        <v>36</v>
      </c>
      <c r="B45" s="4" t="s">
        <v>3101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76">
        <f t="shared" si="6"/>
        <v>37</v>
      </c>
      <c r="B46" s="4" t="s">
        <v>3102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76">
        <f t="shared" si="6"/>
        <v>38</v>
      </c>
      <c r="B47" s="4" t="s">
        <v>3103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76">
        <f t="shared" si="6"/>
        <v>39</v>
      </c>
      <c r="B48" s="4" t="s">
        <v>3104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76">
        <f t="shared" si="6"/>
        <v>40</v>
      </c>
      <c r="B49" s="4" t="s">
        <v>3105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76">
        <f t="shared" si="6"/>
        <v>41</v>
      </c>
      <c r="B50" s="4" t="s">
        <v>3106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76">
        <f t="shared" si="6"/>
        <v>42</v>
      </c>
      <c r="B51" s="4" t="s">
        <v>3107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76">
        <f t="shared" si="6"/>
        <v>43</v>
      </c>
      <c r="B52" s="4" t="s">
        <v>3108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76">
        <f t="shared" si="6"/>
        <v>44</v>
      </c>
      <c r="B53" s="4" t="s">
        <v>3109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76">
        <f t="shared" si="6"/>
        <v>45</v>
      </c>
      <c r="B54" s="4" t="s">
        <v>3110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76">
        <f t="shared" si="6"/>
        <v>46</v>
      </c>
      <c r="B55" s="4" t="s">
        <v>3111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76">
        <f t="shared" si="6"/>
        <v>47</v>
      </c>
      <c r="B56" s="4" t="s">
        <v>3112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76">
        <f t="shared" si="6"/>
        <v>48</v>
      </c>
      <c r="B57" s="4" t="s">
        <v>3113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76">
        <f t="shared" si="6"/>
        <v>49</v>
      </c>
      <c r="B58" s="4" t="s">
        <v>3114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76">
        <f t="shared" si="6"/>
        <v>50</v>
      </c>
      <c r="B59" s="4" t="s">
        <v>3115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76">
        <f t="shared" si="6"/>
        <v>51</v>
      </c>
      <c r="B60" s="4" t="s">
        <v>3116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76">
        <f t="shared" si="6"/>
        <v>52</v>
      </c>
      <c r="B61" s="4" t="s">
        <v>3117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76">
        <f t="shared" si="6"/>
        <v>53</v>
      </c>
      <c r="B62" s="4" t="s">
        <v>3118</v>
      </c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76">
        <f t="shared" si="6"/>
        <v>54</v>
      </c>
      <c r="B63" s="4" t="s">
        <v>3119</v>
      </c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76">
        <f t="shared" si="6"/>
        <v>55</v>
      </c>
      <c r="B64" s="4" t="s">
        <v>3120</v>
      </c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76">
        <f t="shared" si="6"/>
        <v>56</v>
      </c>
      <c r="B65" s="4" t="s">
        <v>908</v>
      </c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76">
        <f t="shared" si="6"/>
        <v>57</v>
      </c>
      <c r="B66" s="4" t="s">
        <v>3121</v>
      </c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76">
        <f t="shared" si="6"/>
        <v>58</v>
      </c>
      <c r="B67" s="4" t="s">
        <v>3122</v>
      </c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76">
        <f t="shared" si="6"/>
        <v>59</v>
      </c>
      <c r="B68" s="4" t="s">
        <v>3123</v>
      </c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76">
        <f t="shared" si="6"/>
        <v>60</v>
      </c>
      <c r="B69" s="4" t="s">
        <v>3124</v>
      </c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76">
        <f t="shared" si="6"/>
        <v>61</v>
      </c>
      <c r="B70" s="4" t="s">
        <v>3125</v>
      </c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76">
        <f t="shared" si="6"/>
        <v>62</v>
      </c>
      <c r="B71" s="4" t="s">
        <v>3126</v>
      </c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76">
        <f t="shared" si="6"/>
        <v>63</v>
      </c>
      <c r="B72" s="4" t="s">
        <v>3127</v>
      </c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76">
        <f t="shared" si="6"/>
        <v>64</v>
      </c>
      <c r="B73" s="4" t="s">
        <v>3128</v>
      </c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76">
        <f t="shared" si="6"/>
        <v>65</v>
      </c>
      <c r="B74" s="4" t="s">
        <v>3129</v>
      </c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76">
        <f t="shared" ref="A75:A138" si="12">ROW(A75)-9</f>
        <v>66</v>
      </c>
      <c r="B75" s="4" t="s">
        <v>3130</v>
      </c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76">
        <f t="shared" si="12"/>
        <v>67</v>
      </c>
      <c r="B76" s="4" t="s">
        <v>909</v>
      </c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76">
        <f t="shared" si="12"/>
        <v>68</v>
      </c>
      <c r="B77" s="4" t="s">
        <v>910</v>
      </c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76">
        <f t="shared" si="12"/>
        <v>69</v>
      </c>
      <c r="B78" s="4" t="s">
        <v>3131</v>
      </c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76">
        <f t="shared" si="12"/>
        <v>70</v>
      </c>
      <c r="B79" s="4" t="s">
        <v>938</v>
      </c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29" priority="6">
      <formula>LEN(TRIM(J1))=0</formula>
    </cfRule>
  </conditionalFormatting>
  <conditionalFormatting sqref="C10:J209">
    <cfRule type="expression" dxfId="28" priority="2">
      <formula>IF($B10&lt;&gt;"",IF(C10="",TRUE,FALSE))</formula>
    </cfRule>
  </conditionalFormatting>
  <conditionalFormatting sqref="H10:I209">
    <cfRule type="expression" dxfId="27" priority="1">
      <formula>IF(B10&lt;&gt;"",IF(H10="",TRUE,FALSE))</formula>
    </cfRule>
  </conditionalFormatting>
  <conditionalFormatting sqref="A10:J209">
    <cfRule type="expression" dxfId="26" priority="3">
      <formula>IF($A10="",FALSE,IF(MOD(ROW(),2)&lt;&gt;0,FALSE,TRUE))</formula>
    </cfRule>
  </conditionalFormatting>
  <conditionalFormatting sqref="J10:J209">
    <cfRule type="expression" dxfId="25" priority="2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0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長崎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梅津　隆行</v>
      </c>
      <c r="K1" s="221"/>
      <c r="L1" s="222"/>
    </row>
    <row r="2" spans="1:20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0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0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0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29</v>
      </c>
      <c r="Q5" s="49" t="s">
        <v>7</v>
      </c>
    </row>
    <row r="6" spans="1:20" s="1" customFormat="1" ht="13.5" customHeight="1" x14ac:dyDescent="0.25">
      <c r="B6" s="3"/>
      <c r="K6" s="2"/>
    </row>
    <row r="7" spans="1:20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0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0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0" x14ac:dyDescent="0.25">
      <c r="A10" s="76">
        <f>ROW(A10)-9</f>
        <v>1</v>
      </c>
      <c r="B10" s="4" t="s">
        <v>3132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76">
        <f t="shared" ref="A11:A74" si="6">ROW(A11)-9</f>
        <v>2</v>
      </c>
      <c r="B11" s="4" t="s">
        <v>3133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76">
        <f t="shared" si="6"/>
        <v>3</v>
      </c>
      <c r="B12" s="4" t="s">
        <v>3134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76">
        <f t="shared" si="6"/>
        <v>4</v>
      </c>
      <c r="B13" s="4" t="s">
        <v>3135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76">
        <f t="shared" si="6"/>
        <v>5</v>
      </c>
      <c r="B14" s="4" t="s">
        <v>3136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76">
        <f t="shared" si="6"/>
        <v>6</v>
      </c>
      <c r="B15" s="4" t="s">
        <v>3137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76">
        <f t="shared" si="6"/>
        <v>7</v>
      </c>
      <c r="B16" s="4" t="s">
        <v>3138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76">
        <f t="shared" si="6"/>
        <v>8</v>
      </c>
      <c r="B17" s="4" t="s">
        <v>3139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76">
        <f t="shared" si="6"/>
        <v>9</v>
      </c>
      <c r="B18" s="4" t="s">
        <v>3140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76">
        <f t="shared" si="6"/>
        <v>10</v>
      </c>
      <c r="B19" s="4" t="s">
        <v>3141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76">
        <f t="shared" si="6"/>
        <v>11</v>
      </c>
      <c r="B20" s="4" t="s">
        <v>3142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76">
        <f t="shared" si="6"/>
        <v>12</v>
      </c>
      <c r="B21" s="4" t="s">
        <v>3143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76">
        <f t="shared" si="6"/>
        <v>13</v>
      </c>
      <c r="B22" s="4" t="s">
        <v>3144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76">
        <f t="shared" si="6"/>
        <v>14</v>
      </c>
      <c r="B23" s="4" t="s">
        <v>498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76">
        <f t="shared" si="6"/>
        <v>15</v>
      </c>
      <c r="B24" s="4" t="s">
        <v>3145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76">
        <f t="shared" si="6"/>
        <v>16</v>
      </c>
      <c r="B25" s="4" t="s">
        <v>3146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76">
        <f t="shared" si="6"/>
        <v>17</v>
      </c>
      <c r="B26" s="4" t="s">
        <v>3147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76">
        <f t="shared" si="6"/>
        <v>18</v>
      </c>
      <c r="B27" s="4" t="s">
        <v>3148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76">
        <f t="shared" si="6"/>
        <v>19</v>
      </c>
      <c r="B28" s="4" t="s">
        <v>3149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76">
        <f t="shared" si="6"/>
        <v>20</v>
      </c>
      <c r="B29" s="4" t="s">
        <v>3150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76">
        <f t="shared" si="6"/>
        <v>21</v>
      </c>
      <c r="B30" s="4" t="s">
        <v>3151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76">
        <f t="shared" si="6"/>
        <v>22</v>
      </c>
      <c r="B31" s="4" t="s">
        <v>530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76">
        <f t="shared" si="6"/>
        <v>23</v>
      </c>
      <c r="B32" s="4" t="s">
        <v>3152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76">
        <f t="shared" si="6"/>
        <v>24</v>
      </c>
      <c r="B33" s="4" t="s">
        <v>3153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76">
        <f t="shared" si="6"/>
        <v>25</v>
      </c>
      <c r="B34" s="4" t="s">
        <v>3154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76">
        <f t="shared" si="6"/>
        <v>26</v>
      </c>
      <c r="B35" s="4" t="s">
        <v>3155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76">
        <f t="shared" si="6"/>
        <v>27</v>
      </c>
      <c r="B36" s="4" t="s">
        <v>3156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27" x14ac:dyDescent="0.25">
      <c r="A37" s="76">
        <f t="shared" si="6"/>
        <v>28</v>
      </c>
      <c r="B37" s="4" t="s">
        <v>3157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76">
        <f t="shared" si="6"/>
        <v>29</v>
      </c>
      <c r="B38" s="4" t="s">
        <v>3158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24" priority="6">
      <formula>LEN(TRIM(J1))=0</formula>
    </cfRule>
  </conditionalFormatting>
  <conditionalFormatting sqref="C10:J209">
    <cfRule type="expression" dxfId="23" priority="2">
      <formula>IF($B10&lt;&gt;"",IF(C10="",TRUE,FALSE))</formula>
    </cfRule>
  </conditionalFormatting>
  <conditionalFormatting sqref="H10:I209">
    <cfRule type="expression" dxfId="22" priority="1">
      <formula>IF(B10&lt;&gt;"",IF(H10="",TRUE,FALSE))</formula>
    </cfRule>
  </conditionalFormatting>
  <conditionalFormatting sqref="A10:J209">
    <cfRule type="expression" dxfId="21" priority="3">
      <formula>IF($A10="",FALSE,IF(MOD(ROW(),2)&lt;&gt;0,FALSE,TRUE))</formula>
    </cfRule>
  </conditionalFormatting>
  <conditionalFormatting sqref="J10:J209">
    <cfRule type="expression" dxfId="20" priority="2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0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宮崎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柴 知数</v>
      </c>
      <c r="K1" s="221"/>
      <c r="L1" s="222"/>
    </row>
    <row r="2" spans="1:20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0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0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0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40</v>
      </c>
      <c r="Q5" s="49" t="s">
        <v>7</v>
      </c>
    </row>
    <row r="6" spans="1:20" s="1" customFormat="1" ht="13.5" customHeight="1" x14ac:dyDescent="0.25">
      <c r="B6" s="3"/>
      <c r="K6" s="2"/>
    </row>
    <row r="7" spans="1:20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0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20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0" x14ac:dyDescent="0.25">
      <c r="A10" s="76">
        <f>ROW(A10)-9</f>
        <v>1</v>
      </c>
      <c r="B10" s="4" t="s">
        <v>3159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76">
        <f t="shared" ref="A11:A74" si="6">ROW(A11)-9</f>
        <v>2</v>
      </c>
      <c r="B11" s="4" t="s">
        <v>3160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76">
        <f t="shared" si="6"/>
        <v>3</v>
      </c>
      <c r="B12" s="4" t="s">
        <v>3161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76">
        <f t="shared" si="6"/>
        <v>4</v>
      </c>
      <c r="B13" s="4" t="s">
        <v>3162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76">
        <f t="shared" si="6"/>
        <v>5</v>
      </c>
      <c r="B14" s="4" t="s">
        <v>3163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76">
        <f t="shared" si="6"/>
        <v>6</v>
      </c>
      <c r="B15" s="4" t="s">
        <v>3164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76">
        <f t="shared" si="6"/>
        <v>7</v>
      </c>
      <c r="B16" s="4" t="s">
        <v>3165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76">
        <f t="shared" si="6"/>
        <v>8</v>
      </c>
      <c r="B17" s="4" t="s">
        <v>3166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76">
        <f t="shared" si="6"/>
        <v>9</v>
      </c>
      <c r="B18" s="4" t="s">
        <v>3167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76">
        <f t="shared" si="6"/>
        <v>10</v>
      </c>
      <c r="B19" s="4" t="s">
        <v>3168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76">
        <f t="shared" si="6"/>
        <v>11</v>
      </c>
      <c r="B20" s="4" t="s">
        <v>3169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76">
        <f t="shared" si="6"/>
        <v>12</v>
      </c>
      <c r="B21" s="4" t="s">
        <v>3170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76">
        <f t="shared" si="6"/>
        <v>13</v>
      </c>
      <c r="B22" s="4" t="s">
        <v>928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76">
        <f t="shared" si="6"/>
        <v>14</v>
      </c>
      <c r="B23" s="4" t="s">
        <v>929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76">
        <f t="shared" si="6"/>
        <v>15</v>
      </c>
      <c r="B24" s="4" t="s">
        <v>2312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76">
        <f t="shared" si="6"/>
        <v>16</v>
      </c>
      <c r="B25" s="4" t="s">
        <v>3171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76">
        <f t="shared" si="6"/>
        <v>17</v>
      </c>
      <c r="B26" s="4" t="s">
        <v>3172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76">
        <f t="shared" si="6"/>
        <v>18</v>
      </c>
      <c r="B27" s="4" t="s">
        <v>930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76">
        <f t="shared" si="6"/>
        <v>19</v>
      </c>
      <c r="B28" s="4" t="s">
        <v>931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76">
        <f t="shared" si="6"/>
        <v>20</v>
      </c>
      <c r="B29" s="4" t="s">
        <v>932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76">
        <f t="shared" si="6"/>
        <v>21</v>
      </c>
      <c r="B30" s="4" t="s">
        <v>933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76">
        <f t="shared" si="6"/>
        <v>22</v>
      </c>
      <c r="B31" s="4" t="s">
        <v>3173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76">
        <f t="shared" si="6"/>
        <v>23</v>
      </c>
      <c r="B32" s="4" t="s">
        <v>3174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76">
        <f t="shared" si="6"/>
        <v>24</v>
      </c>
      <c r="B33" s="4" t="s">
        <v>3175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76">
        <f t="shared" si="6"/>
        <v>25</v>
      </c>
      <c r="B34" s="4" t="s">
        <v>3176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76">
        <f t="shared" si="6"/>
        <v>26</v>
      </c>
      <c r="B35" s="4" t="s">
        <v>3177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76">
        <f t="shared" si="6"/>
        <v>27</v>
      </c>
      <c r="B36" s="4" t="s">
        <v>3178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76">
        <f t="shared" si="6"/>
        <v>28</v>
      </c>
      <c r="B37" s="4" t="s">
        <v>934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76">
        <f t="shared" si="6"/>
        <v>29</v>
      </c>
      <c r="B38" s="4" t="s">
        <v>3179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76">
        <f t="shared" si="6"/>
        <v>30</v>
      </c>
      <c r="B39" s="4" t="s">
        <v>935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76">
        <f t="shared" si="6"/>
        <v>31</v>
      </c>
      <c r="B40" s="4" t="s">
        <v>936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76">
        <f t="shared" si="6"/>
        <v>32</v>
      </c>
      <c r="B41" s="4" t="s">
        <v>3180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76">
        <f t="shared" si="6"/>
        <v>33</v>
      </c>
      <c r="B42" s="4" t="s">
        <v>937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76">
        <f t="shared" si="6"/>
        <v>34</v>
      </c>
      <c r="B43" s="4" t="s">
        <v>3181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76">
        <f t="shared" si="6"/>
        <v>35</v>
      </c>
      <c r="B44" s="4" t="s">
        <v>3182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76">
        <f t="shared" si="6"/>
        <v>36</v>
      </c>
      <c r="B45" s="4" t="s">
        <v>3183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76">
        <f t="shared" si="6"/>
        <v>37</v>
      </c>
      <c r="B46" s="4" t="s">
        <v>3184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76">
        <f t="shared" si="6"/>
        <v>38</v>
      </c>
      <c r="B47" s="4" t="s">
        <v>3185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76">
        <f t="shared" si="6"/>
        <v>39</v>
      </c>
      <c r="B48" s="4" t="s">
        <v>3186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76">
        <f t="shared" si="6"/>
        <v>40</v>
      </c>
      <c r="B49" s="4" t="s">
        <v>3187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9" priority="6">
      <formula>LEN(TRIM(J1))=0</formula>
    </cfRule>
  </conditionalFormatting>
  <conditionalFormatting sqref="C10:J209">
    <cfRule type="expression" dxfId="18" priority="2">
      <formula>IF($B10&lt;&gt;"",IF(C10="",TRUE,FALSE))</formula>
    </cfRule>
  </conditionalFormatting>
  <conditionalFormatting sqref="H10:I209">
    <cfRule type="expression" dxfId="17" priority="1">
      <formula>IF(B10&lt;&gt;"",IF(H10="",TRUE,FALSE))</formula>
    </cfRule>
  </conditionalFormatting>
  <conditionalFormatting sqref="A10:J209">
    <cfRule type="expression" dxfId="16" priority="3">
      <formula>IF($A10="",FALSE,IF(MOD(ROW(),2)&lt;&gt;0,FALSE,TRUE))</formula>
    </cfRule>
  </conditionalFormatting>
  <conditionalFormatting sqref="J10:J209">
    <cfRule type="expression" dxfId="15" priority="2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0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大分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小畑　憲一</v>
      </c>
      <c r="K1" s="221"/>
      <c r="L1" s="222"/>
    </row>
    <row r="2" spans="1:20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0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20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20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39</v>
      </c>
      <c r="Q5" s="49" t="s">
        <v>7</v>
      </c>
    </row>
    <row r="6" spans="1:20" s="1" customFormat="1" ht="13.5" customHeight="1" x14ac:dyDescent="0.25">
      <c r="B6" s="3"/>
      <c r="K6" s="2"/>
    </row>
    <row r="7" spans="1:20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0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3318</v>
      </c>
      <c r="G8" s="230"/>
      <c r="H8" s="230"/>
      <c r="I8" s="230" t="s">
        <v>3335</v>
      </c>
      <c r="J8" s="230" t="s">
        <v>3336</v>
      </c>
      <c r="K8" s="2"/>
    </row>
    <row r="9" spans="1:20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0" x14ac:dyDescent="0.25">
      <c r="A10" s="76">
        <f>ROW(A10)-9</f>
        <v>1</v>
      </c>
      <c r="B10" s="4" t="s">
        <v>3188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76">
        <f t="shared" ref="A11:A74" si="6">ROW(A11)-9</f>
        <v>2</v>
      </c>
      <c r="B11" s="4" t="s">
        <v>3189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76">
        <f t="shared" si="6"/>
        <v>3</v>
      </c>
      <c r="B12" s="4" t="s">
        <v>3190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76">
        <f t="shared" si="6"/>
        <v>4</v>
      </c>
      <c r="B13" s="4" t="s">
        <v>3191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76">
        <f t="shared" si="6"/>
        <v>5</v>
      </c>
      <c r="B14" s="4" t="s">
        <v>3192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76">
        <f t="shared" si="6"/>
        <v>6</v>
      </c>
      <c r="B15" s="4" t="s">
        <v>3193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76">
        <f t="shared" si="6"/>
        <v>7</v>
      </c>
      <c r="B16" s="4" t="s">
        <v>3194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76">
        <f t="shared" si="6"/>
        <v>8</v>
      </c>
      <c r="B17" s="4" t="s">
        <v>3195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76">
        <f t="shared" si="6"/>
        <v>9</v>
      </c>
      <c r="B18" s="4" t="s">
        <v>3196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76">
        <f t="shared" si="6"/>
        <v>10</v>
      </c>
      <c r="B19" s="4" t="s">
        <v>3197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76">
        <f t="shared" si="6"/>
        <v>11</v>
      </c>
      <c r="B20" s="4" t="s">
        <v>3198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76">
        <f t="shared" si="6"/>
        <v>12</v>
      </c>
      <c r="B21" s="4" t="s">
        <v>3199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76">
        <f t="shared" si="6"/>
        <v>13</v>
      </c>
      <c r="B22" s="4" t="s">
        <v>3200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76">
        <f t="shared" si="6"/>
        <v>14</v>
      </c>
      <c r="B23" s="4" t="s">
        <v>911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76">
        <f t="shared" si="6"/>
        <v>15</v>
      </c>
      <c r="B24" s="4" t="s">
        <v>3201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76">
        <f t="shared" si="6"/>
        <v>16</v>
      </c>
      <c r="B25" s="4" t="s">
        <v>3202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76">
        <f t="shared" si="6"/>
        <v>17</v>
      </c>
      <c r="B26" s="4" t="s">
        <v>3203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76">
        <f t="shared" si="6"/>
        <v>18</v>
      </c>
      <c r="B27" s="4" t="s">
        <v>3204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76">
        <f t="shared" si="6"/>
        <v>19</v>
      </c>
      <c r="B28" s="4" t="s">
        <v>3205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76">
        <f t="shared" si="6"/>
        <v>20</v>
      </c>
      <c r="B29" s="4" t="s">
        <v>3206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76">
        <f t="shared" si="6"/>
        <v>21</v>
      </c>
      <c r="B30" s="4" t="s">
        <v>3207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76">
        <f t="shared" si="6"/>
        <v>22</v>
      </c>
      <c r="B31" s="4" t="s">
        <v>3208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76">
        <f t="shared" si="6"/>
        <v>23</v>
      </c>
      <c r="B32" s="4" t="s">
        <v>3209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76">
        <f t="shared" si="6"/>
        <v>24</v>
      </c>
      <c r="B33" s="4" t="s">
        <v>3210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76">
        <f t="shared" si="6"/>
        <v>25</v>
      </c>
      <c r="B34" s="4" t="s">
        <v>3211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76">
        <f t="shared" si="6"/>
        <v>26</v>
      </c>
      <c r="B35" s="4" t="s">
        <v>3212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76">
        <f t="shared" si="6"/>
        <v>27</v>
      </c>
      <c r="B36" s="4" t="s">
        <v>3213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76">
        <f t="shared" si="6"/>
        <v>28</v>
      </c>
      <c r="B37" s="4" t="s">
        <v>3214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76">
        <f t="shared" si="6"/>
        <v>29</v>
      </c>
      <c r="B38" s="4" t="s">
        <v>3215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76">
        <f t="shared" si="6"/>
        <v>30</v>
      </c>
      <c r="B39" s="4" t="s">
        <v>3216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76">
        <f t="shared" si="6"/>
        <v>31</v>
      </c>
      <c r="B40" s="4" t="s">
        <v>912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76">
        <f t="shared" si="6"/>
        <v>32</v>
      </c>
      <c r="B41" s="4" t="s">
        <v>3217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76">
        <f t="shared" si="6"/>
        <v>33</v>
      </c>
      <c r="B42" s="4" t="s">
        <v>3218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76">
        <f t="shared" si="6"/>
        <v>34</v>
      </c>
      <c r="B43" s="4" t="s">
        <v>3219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76">
        <f t="shared" si="6"/>
        <v>35</v>
      </c>
      <c r="B44" s="4" t="s">
        <v>3220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76">
        <f t="shared" si="6"/>
        <v>36</v>
      </c>
      <c r="B45" s="4" t="s">
        <v>3221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76">
        <f t="shared" si="6"/>
        <v>37</v>
      </c>
      <c r="B46" s="4" t="s">
        <v>3222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76">
        <f t="shared" si="6"/>
        <v>38</v>
      </c>
      <c r="B47" s="4" t="s">
        <v>913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76">
        <f t="shared" si="6"/>
        <v>39</v>
      </c>
      <c r="B48" s="4" t="s">
        <v>3223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14" priority="6">
      <formula>LEN(TRIM(J1))=0</formula>
    </cfRule>
  </conditionalFormatting>
  <conditionalFormatting sqref="C10:J209">
    <cfRule type="expression" dxfId="13" priority="2">
      <formula>IF($B10&lt;&gt;"",IF(C10="",TRUE,FALSE))</formula>
    </cfRule>
  </conditionalFormatting>
  <conditionalFormatting sqref="H10:I209">
    <cfRule type="expression" dxfId="12" priority="1">
      <formula>IF(B10&lt;&gt;"",IF(H10="",TRUE,FALSE))</formula>
    </cfRule>
  </conditionalFormatting>
  <conditionalFormatting sqref="A10:J209">
    <cfRule type="expression" dxfId="11" priority="3">
      <formula>IF($A10="",FALSE,IF(MOD(ROW(),2)&lt;&gt;0,FALSE,TRUE))</formula>
    </cfRule>
  </conditionalFormatting>
  <conditionalFormatting sqref="J10:J209">
    <cfRule type="expression" dxfId="10" priority="1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8" width="4.77734375" style="77" customWidth="1"/>
    <col min="9" max="9" width="6" style="77" bestFit="1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6.33203125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73" t="s">
        <v>0</v>
      </c>
      <c r="C1" s="223" t="str">
        <f ca="1">RIGHT(CELL("filename",C1),LEN(CELL("filename",C1))-FIND("]",CELL("filename",C1)))</f>
        <v>北海道</v>
      </c>
      <c r="D1" s="224"/>
      <c r="E1" s="225"/>
      <c r="F1" s="118"/>
      <c r="G1" s="223" t="s">
        <v>3</v>
      </c>
      <c r="H1" s="224"/>
      <c r="I1" s="225"/>
      <c r="J1" s="220" t="str">
        <f ca="1">IFERROR(VLOOKUP(C1,Sheet2!$A$1:$B$47,2,FALSE),"")</f>
        <v>川口浩史</v>
      </c>
      <c r="K1" s="221"/>
      <c r="L1" s="222"/>
    </row>
    <row r="2" spans="1:21" s="1" customFormat="1" ht="13.5" customHeight="1" x14ac:dyDescent="0.25">
      <c r="B2" s="3"/>
      <c r="F2" s="119"/>
      <c r="H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ht="15.75" customHeight="1" x14ac:dyDescent="0.25">
      <c r="B3" s="73" t="s">
        <v>5</v>
      </c>
      <c r="C3" s="231">
        <f>COUNTIF($I$10:$I$209,"&gt;0")</f>
        <v>0</v>
      </c>
      <c r="D3" s="232"/>
      <c r="E3" s="233"/>
      <c r="F3" s="120"/>
      <c r="G3" s="223" t="s">
        <v>1</v>
      </c>
      <c r="H3" s="224"/>
      <c r="I3" s="225"/>
      <c r="J3" s="127">
        <f>SUM(C$10:C$209)</f>
        <v>0</v>
      </c>
      <c r="K3" s="136">
        <f t="shared" ref="K3:L3" si="0">SUM(D$10:D$209)</f>
        <v>0</v>
      </c>
      <c r="L3" s="136">
        <f t="shared" si="0"/>
        <v>0</v>
      </c>
      <c r="M3" s="137">
        <f>SUM(J3:L3)</f>
        <v>0</v>
      </c>
      <c r="O3" s="73" t="s">
        <v>6</v>
      </c>
      <c r="P3" s="75">
        <f>COUNT(I$10:I$209)</f>
        <v>0</v>
      </c>
      <c r="Q3" s="74" t="s">
        <v>7</v>
      </c>
    </row>
    <row r="4" spans="1:21" s="1" customFormat="1" ht="15.75" customHeight="1" x14ac:dyDescent="0.25">
      <c r="B4" s="73" t="s">
        <v>8</v>
      </c>
      <c r="C4" s="231">
        <f>COUNTIF($J$10:$J$209,"&gt;0")</f>
        <v>0</v>
      </c>
      <c r="D4" s="232"/>
      <c r="E4" s="233"/>
      <c r="F4" s="120"/>
      <c r="G4" s="223" t="s">
        <v>2</v>
      </c>
      <c r="H4" s="224"/>
      <c r="I4" s="225"/>
      <c r="J4" s="127">
        <f>SUM(F$10:F$209)</f>
        <v>0</v>
      </c>
      <c r="K4" s="136">
        <f t="shared" ref="K4:L4" si="1">SUM(G$10:G$209)</f>
        <v>0</v>
      </c>
      <c r="L4" s="136">
        <f t="shared" si="1"/>
        <v>0</v>
      </c>
      <c r="M4" s="137">
        <f t="shared" ref="M4" si="2">SUM(J4:L4)</f>
        <v>0</v>
      </c>
      <c r="O4" s="73" t="s">
        <v>9</v>
      </c>
      <c r="P4" s="75">
        <f>COUNT(J$10:J$209)</f>
        <v>0</v>
      </c>
      <c r="Q4" s="74" t="s">
        <v>7</v>
      </c>
    </row>
    <row r="5" spans="1:21" s="1" customFormat="1" ht="15.75" customHeight="1" x14ac:dyDescent="0.25">
      <c r="B5" s="73" t="s">
        <v>10</v>
      </c>
      <c r="C5" s="231">
        <f>COUNTA($B$10:$B$209)-SUM($K$10:$K$209)</f>
        <v>0</v>
      </c>
      <c r="D5" s="232"/>
      <c r="E5" s="233"/>
      <c r="F5" s="120"/>
      <c r="G5" s="223" t="s">
        <v>4</v>
      </c>
      <c r="H5" s="224"/>
      <c r="I5" s="225"/>
      <c r="J5" s="127">
        <f>SUM(J$3:J$4)</f>
        <v>0</v>
      </c>
      <c r="K5" s="136">
        <f t="shared" ref="K5:L5" si="3">SUM(K$3:K$4)</f>
        <v>0</v>
      </c>
      <c r="L5" s="136">
        <f t="shared" si="3"/>
        <v>0</v>
      </c>
      <c r="M5" s="137">
        <f>SUM(J5:L5)</f>
        <v>0</v>
      </c>
      <c r="O5" s="73" t="s">
        <v>11</v>
      </c>
      <c r="P5" s="75">
        <f>COUNTA(B$10:B$209)</f>
        <v>158</v>
      </c>
      <c r="Q5" s="74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12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3334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11" t="s">
        <v>3312</v>
      </c>
      <c r="D9" s="112" t="s">
        <v>3313</v>
      </c>
      <c r="E9" s="113" t="s">
        <v>3314</v>
      </c>
      <c r="F9" s="111" t="s">
        <v>3312</v>
      </c>
      <c r="G9" s="112" t="s">
        <v>3313</v>
      </c>
      <c r="H9" s="113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16</v>
      </c>
      <c r="C10" s="114"/>
      <c r="D10" s="115"/>
      <c r="E10" s="116"/>
      <c r="F10" s="114"/>
      <c r="G10" s="115"/>
      <c r="H10" s="117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4">ROW(A11)-9</f>
        <v>2</v>
      </c>
      <c r="B11" s="4" t="s">
        <v>17</v>
      </c>
      <c r="C11" s="114"/>
      <c r="D11" s="115"/>
      <c r="E11" s="116"/>
      <c r="F11" s="114"/>
      <c r="G11" s="115"/>
      <c r="H11" s="117"/>
      <c r="I11" s="5" t="str">
        <f t="shared" ref="I11:I74" si="5">IF(SUM(C11:E11)=0,"",SUM(C11:E11))</f>
        <v/>
      </c>
      <c r="J11" s="5" t="str">
        <f t="shared" ref="J11:J74" si="6">IF(SUM(F11:H11)=0,"",SUM(F11:H11))</f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4"/>
        <v>3</v>
      </c>
      <c r="B12" s="4" t="s">
        <v>18</v>
      </c>
      <c r="C12" s="114"/>
      <c r="D12" s="115"/>
      <c r="E12" s="116"/>
      <c r="F12" s="114"/>
      <c r="G12" s="115"/>
      <c r="H12" s="117"/>
      <c r="I12" s="5" t="str">
        <f t="shared" si="5"/>
        <v/>
      </c>
      <c r="J12" s="5" t="str">
        <f t="shared" si="6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4"/>
        <v>4</v>
      </c>
      <c r="B13" s="4" t="s">
        <v>19</v>
      </c>
      <c r="C13" s="114"/>
      <c r="D13" s="115"/>
      <c r="E13" s="116"/>
      <c r="F13" s="114"/>
      <c r="G13" s="115"/>
      <c r="H13" s="117"/>
      <c r="I13" s="5" t="str">
        <f t="shared" si="5"/>
        <v/>
      </c>
      <c r="J13" s="5" t="str">
        <f t="shared" si="6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4"/>
        <v>5</v>
      </c>
      <c r="B14" s="4" t="s">
        <v>20</v>
      </c>
      <c r="C14" s="114"/>
      <c r="D14" s="115"/>
      <c r="E14" s="116"/>
      <c r="F14" s="114"/>
      <c r="G14" s="115"/>
      <c r="H14" s="117"/>
      <c r="I14" s="5" t="str">
        <f t="shared" si="5"/>
        <v/>
      </c>
      <c r="J14" s="5" t="str">
        <f t="shared" si="6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4"/>
        <v>6</v>
      </c>
      <c r="B15" s="4" t="s">
        <v>21</v>
      </c>
      <c r="C15" s="114"/>
      <c r="D15" s="115"/>
      <c r="E15" s="116"/>
      <c r="F15" s="114"/>
      <c r="G15" s="115"/>
      <c r="H15" s="117"/>
      <c r="I15" s="5" t="str">
        <f t="shared" si="5"/>
        <v/>
      </c>
      <c r="J15" s="5" t="str">
        <f t="shared" si="6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4"/>
        <v>7</v>
      </c>
      <c r="B16" s="4" t="s">
        <v>22</v>
      </c>
      <c r="C16" s="114"/>
      <c r="D16" s="115"/>
      <c r="E16" s="116"/>
      <c r="F16" s="114"/>
      <c r="G16" s="115"/>
      <c r="H16" s="117"/>
      <c r="I16" s="5" t="str">
        <f t="shared" si="5"/>
        <v/>
      </c>
      <c r="J16" s="5" t="str">
        <f t="shared" si="6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4"/>
        <v>8</v>
      </c>
      <c r="B17" s="4" t="s">
        <v>23</v>
      </c>
      <c r="C17" s="114"/>
      <c r="D17" s="115"/>
      <c r="E17" s="116"/>
      <c r="F17" s="114"/>
      <c r="G17" s="115"/>
      <c r="H17" s="117"/>
      <c r="I17" s="5" t="str">
        <f t="shared" si="5"/>
        <v/>
      </c>
      <c r="J17" s="5" t="str">
        <f t="shared" si="6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4"/>
        <v>9</v>
      </c>
      <c r="B18" s="4" t="s">
        <v>24</v>
      </c>
      <c r="C18" s="114"/>
      <c r="D18" s="115"/>
      <c r="E18" s="116"/>
      <c r="F18" s="114"/>
      <c r="G18" s="115"/>
      <c r="H18" s="117"/>
      <c r="I18" s="5" t="str">
        <f t="shared" si="5"/>
        <v/>
      </c>
      <c r="J18" s="5" t="str">
        <f t="shared" si="6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4"/>
        <v>10</v>
      </c>
      <c r="B19" s="4" t="s">
        <v>1630</v>
      </c>
      <c r="C19" s="114"/>
      <c r="D19" s="115"/>
      <c r="E19" s="116"/>
      <c r="F19" s="114"/>
      <c r="G19" s="115"/>
      <c r="H19" s="117"/>
      <c r="I19" s="5" t="str">
        <f t="shared" si="5"/>
        <v/>
      </c>
      <c r="J19" s="5" t="str">
        <f t="shared" si="6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4"/>
        <v>11</v>
      </c>
      <c r="B20" s="4" t="s">
        <v>25</v>
      </c>
      <c r="C20" s="114"/>
      <c r="D20" s="115"/>
      <c r="E20" s="116"/>
      <c r="F20" s="114"/>
      <c r="G20" s="115"/>
      <c r="H20" s="117"/>
      <c r="I20" s="5" t="str">
        <f t="shared" si="5"/>
        <v/>
      </c>
      <c r="J20" s="5" t="str">
        <f t="shared" si="6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4"/>
        <v>12</v>
      </c>
      <c r="B21" s="4" t="s">
        <v>26</v>
      </c>
      <c r="C21" s="114"/>
      <c r="D21" s="115"/>
      <c r="E21" s="116"/>
      <c r="F21" s="114"/>
      <c r="G21" s="115"/>
      <c r="H21" s="117"/>
      <c r="I21" s="5" t="str">
        <f t="shared" si="5"/>
        <v/>
      </c>
      <c r="J21" s="5" t="str">
        <f t="shared" si="6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4"/>
        <v>13</v>
      </c>
      <c r="B22" s="4" t="s">
        <v>1709</v>
      </c>
      <c r="C22" s="114"/>
      <c r="D22" s="115"/>
      <c r="E22" s="116"/>
      <c r="F22" s="114"/>
      <c r="G22" s="115"/>
      <c r="H22" s="117"/>
      <c r="I22" s="5" t="str">
        <f t="shared" si="5"/>
        <v/>
      </c>
      <c r="J22" s="5" t="str">
        <f t="shared" si="6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4"/>
        <v>14</v>
      </c>
      <c r="B23" s="4" t="s">
        <v>1631</v>
      </c>
      <c r="C23" s="114"/>
      <c r="D23" s="115"/>
      <c r="E23" s="116"/>
      <c r="F23" s="114"/>
      <c r="G23" s="115"/>
      <c r="H23" s="117"/>
      <c r="I23" s="5" t="str">
        <f t="shared" si="5"/>
        <v/>
      </c>
      <c r="J23" s="5" t="str">
        <f t="shared" si="6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4"/>
        <v>15</v>
      </c>
      <c r="B24" s="4" t="s">
        <v>27</v>
      </c>
      <c r="C24" s="114"/>
      <c r="D24" s="115"/>
      <c r="E24" s="116"/>
      <c r="F24" s="114"/>
      <c r="G24" s="115"/>
      <c r="H24" s="117"/>
      <c r="I24" s="5" t="str">
        <f t="shared" si="5"/>
        <v/>
      </c>
      <c r="J24" s="5" t="str">
        <f t="shared" si="6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4"/>
        <v>16</v>
      </c>
      <c r="B25" s="4" t="s">
        <v>28</v>
      </c>
      <c r="C25" s="114"/>
      <c r="D25" s="115"/>
      <c r="E25" s="116"/>
      <c r="F25" s="114"/>
      <c r="G25" s="115"/>
      <c r="H25" s="117"/>
      <c r="I25" s="5" t="str">
        <f t="shared" si="5"/>
        <v/>
      </c>
      <c r="J25" s="5" t="str">
        <f t="shared" si="6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4"/>
        <v>17</v>
      </c>
      <c r="B26" s="4" t="s">
        <v>1708</v>
      </c>
      <c r="C26" s="114"/>
      <c r="D26" s="115"/>
      <c r="E26" s="116"/>
      <c r="F26" s="114"/>
      <c r="G26" s="115"/>
      <c r="H26" s="117"/>
      <c r="I26" s="5" t="str">
        <f t="shared" si="5"/>
        <v/>
      </c>
      <c r="J26" s="5" t="str">
        <f t="shared" si="6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4"/>
        <v>18</v>
      </c>
      <c r="B27" s="4" t="s">
        <v>1710</v>
      </c>
      <c r="C27" s="114"/>
      <c r="D27" s="115"/>
      <c r="E27" s="116"/>
      <c r="F27" s="114"/>
      <c r="G27" s="115"/>
      <c r="H27" s="117"/>
      <c r="I27" s="5" t="str">
        <f t="shared" si="5"/>
        <v/>
      </c>
      <c r="J27" s="5" t="str">
        <f t="shared" si="6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4"/>
        <v>19</v>
      </c>
      <c r="B28" s="4" t="s">
        <v>1711</v>
      </c>
      <c r="C28" s="114"/>
      <c r="D28" s="115"/>
      <c r="E28" s="116"/>
      <c r="F28" s="114"/>
      <c r="G28" s="115"/>
      <c r="H28" s="117"/>
      <c r="I28" s="5" t="str">
        <f t="shared" si="5"/>
        <v/>
      </c>
      <c r="J28" s="5" t="str">
        <f t="shared" si="6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4"/>
        <v>20</v>
      </c>
      <c r="B29" s="4" t="s">
        <v>1712</v>
      </c>
      <c r="C29" s="114"/>
      <c r="D29" s="115"/>
      <c r="E29" s="116"/>
      <c r="F29" s="114"/>
      <c r="G29" s="115"/>
      <c r="H29" s="117"/>
      <c r="I29" s="5" t="str">
        <f t="shared" si="5"/>
        <v/>
      </c>
      <c r="J29" s="5" t="str">
        <f t="shared" si="6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4"/>
        <v>21</v>
      </c>
      <c r="B30" s="4" t="s">
        <v>29</v>
      </c>
      <c r="C30" s="114"/>
      <c r="D30" s="115"/>
      <c r="E30" s="116"/>
      <c r="F30" s="114"/>
      <c r="G30" s="115"/>
      <c r="H30" s="117"/>
      <c r="I30" s="5" t="str">
        <f t="shared" si="5"/>
        <v/>
      </c>
      <c r="J30" s="5" t="str">
        <f t="shared" si="6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4"/>
        <v>22</v>
      </c>
      <c r="B31" s="4" t="s">
        <v>30</v>
      </c>
      <c r="C31" s="114"/>
      <c r="D31" s="115"/>
      <c r="E31" s="116"/>
      <c r="F31" s="114"/>
      <c r="G31" s="115"/>
      <c r="H31" s="117"/>
      <c r="I31" s="5" t="str">
        <f t="shared" si="5"/>
        <v/>
      </c>
      <c r="J31" s="5" t="str">
        <f t="shared" si="6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4"/>
        <v>23</v>
      </c>
      <c r="B32" s="4" t="s">
        <v>31</v>
      </c>
      <c r="C32" s="114"/>
      <c r="D32" s="115"/>
      <c r="E32" s="116"/>
      <c r="F32" s="114"/>
      <c r="G32" s="115"/>
      <c r="H32" s="117"/>
      <c r="I32" s="5" t="str">
        <f t="shared" si="5"/>
        <v/>
      </c>
      <c r="J32" s="5" t="str">
        <f t="shared" si="6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4"/>
        <v>24</v>
      </c>
      <c r="B33" s="4" t="s">
        <v>32</v>
      </c>
      <c r="C33" s="114"/>
      <c r="D33" s="115"/>
      <c r="E33" s="116"/>
      <c r="F33" s="114"/>
      <c r="G33" s="115"/>
      <c r="H33" s="117"/>
      <c r="I33" s="5" t="str">
        <f t="shared" si="5"/>
        <v/>
      </c>
      <c r="J33" s="5" t="str">
        <f t="shared" si="6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4"/>
        <v>25</v>
      </c>
      <c r="B34" s="4" t="s">
        <v>33</v>
      </c>
      <c r="C34" s="114"/>
      <c r="D34" s="115"/>
      <c r="E34" s="116"/>
      <c r="F34" s="114"/>
      <c r="G34" s="115"/>
      <c r="H34" s="117"/>
      <c r="I34" s="5" t="str">
        <f t="shared" si="5"/>
        <v/>
      </c>
      <c r="J34" s="5" t="str">
        <f t="shared" si="6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4"/>
        <v>26</v>
      </c>
      <c r="B35" s="4" t="s">
        <v>34</v>
      </c>
      <c r="C35" s="114"/>
      <c r="D35" s="115"/>
      <c r="E35" s="116"/>
      <c r="F35" s="114"/>
      <c r="G35" s="115"/>
      <c r="H35" s="117"/>
      <c r="I35" s="5" t="str">
        <f t="shared" si="5"/>
        <v/>
      </c>
      <c r="J35" s="5" t="str">
        <f t="shared" si="6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4"/>
        <v>27</v>
      </c>
      <c r="B36" s="4" t="s">
        <v>1713</v>
      </c>
      <c r="C36" s="114"/>
      <c r="D36" s="115"/>
      <c r="E36" s="116"/>
      <c r="F36" s="114"/>
      <c r="G36" s="115"/>
      <c r="H36" s="117"/>
      <c r="I36" s="5" t="str">
        <f t="shared" si="5"/>
        <v/>
      </c>
      <c r="J36" s="5" t="str">
        <f t="shared" si="6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4"/>
        <v>28</v>
      </c>
      <c r="B37" s="4" t="s">
        <v>35</v>
      </c>
      <c r="C37" s="114"/>
      <c r="D37" s="115"/>
      <c r="E37" s="116"/>
      <c r="F37" s="114"/>
      <c r="G37" s="115"/>
      <c r="H37" s="117"/>
      <c r="I37" s="5" t="str">
        <f t="shared" si="5"/>
        <v/>
      </c>
      <c r="J37" s="5" t="str">
        <f t="shared" si="6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4"/>
        <v>29</v>
      </c>
      <c r="B38" s="4" t="s">
        <v>1716</v>
      </c>
      <c r="C38" s="114"/>
      <c r="D38" s="115"/>
      <c r="E38" s="116"/>
      <c r="F38" s="114"/>
      <c r="G38" s="115"/>
      <c r="H38" s="117"/>
      <c r="I38" s="5" t="str">
        <f t="shared" si="5"/>
        <v/>
      </c>
      <c r="J38" s="5" t="str">
        <f t="shared" si="6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4"/>
        <v>30</v>
      </c>
      <c r="B39" s="4" t="s">
        <v>1714</v>
      </c>
      <c r="C39" s="114"/>
      <c r="D39" s="115"/>
      <c r="E39" s="116"/>
      <c r="F39" s="114"/>
      <c r="G39" s="115"/>
      <c r="H39" s="117"/>
      <c r="I39" s="5" t="str">
        <f t="shared" si="5"/>
        <v/>
      </c>
      <c r="J39" s="5" t="str">
        <f t="shared" si="6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4"/>
        <v>31</v>
      </c>
      <c r="B40" s="4" t="s">
        <v>36</v>
      </c>
      <c r="C40" s="114"/>
      <c r="D40" s="115"/>
      <c r="E40" s="116"/>
      <c r="F40" s="114"/>
      <c r="G40" s="115"/>
      <c r="H40" s="117"/>
      <c r="I40" s="5" t="str">
        <f t="shared" si="5"/>
        <v/>
      </c>
      <c r="J40" s="5" t="str">
        <f t="shared" si="6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4"/>
        <v>32</v>
      </c>
      <c r="B41" s="4" t="s">
        <v>1717</v>
      </c>
      <c r="C41" s="114"/>
      <c r="D41" s="115"/>
      <c r="E41" s="116"/>
      <c r="F41" s="114"/>
      <c r="G41" s="115"/>
      <c r="H41" s="117"/>
      <c r="I41" s="5" t="str">
        <f t="shared" si="5"/>
        <v/>
      </c>
      <c r="J41" s="5" t="str">
        <f t="shared" si="6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4"/>
        <v>33</v>
      </c>
      <c r="B42" s="4" t="s">
        <v>37</v>
      </c>
      <c r="C42" s="114"/>
      <c r="D42" s="115"/>
      <c r="E42" s="116"/>
      <c r="F42" s="114"/>
      <c r="G42" s="115"/>
      <c r="H42" s="117"/>
      <c r="I42" s="5" t="str">
        <f t="shared" si="5"/>
        <v/>
      </c>
      <c r="J42" s="5" t="str">
        <f t="shared" si="6"/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4"/>
        <v>34</v>
      </c>
      <c r="B43" s="4" t="s">
        <v>38</v>
      </c>
      <c r="C43" s="114"/>
      <c r="D43" s="115"/>
      <c r="E43" s="116"/>
      <c r="F43" s="114"/>
      <c r="G43" s="115"/>
      <c r="H43" s="117"/>
      <c r="I43" s="5" t="str">
        <f t="shared" si="5"/>
        <v/>
      </c>
      <c r="J43" s="5" t="str">
        <f t="shared" si="6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4"/>
        <v>35</v>
      </c>
      <c r="B44" s="4" t="s">
        <v>39</v>
      </c>
      <c r="C44" s="114"/>
      <c r="D44" s="115"/>
      <c r="E44" s="116"/>
      <c r="F44" s="114"/>
      <c r="G44" s="115"/>
      <c r="H44" s="117"/>
      <c r="I44" s="5" t="str">
        <f t="shared" si="5"/>
        <v/>
      </c>
      <c r="J44" s="5" t="str">
        <f t="shared" si="6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4"/>
        <v>36</v>
      </c>
      <c r="B45" s="4" t="s">
        <v>40</v>
      </c>
      <c r="C45" s="114"/>
      <c r="D45" s="115"/>
      <c r="E45" s="116"/>
      <c r="F45" s="114"/>
      <c r="G45" s="115"/>
      <c r="H45" s="117"/>
      <c r="I45" s="5" t="str">
        <f t="shared" si="5"/>
        <v/>
      </c>
      <c r="J45" s="5" t="str">
        <f t="shared" si="6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4"/>
        <v>37</v>
      </c>
      <c r="B46" s="4" t="s">
        <v>1632</v>
      </c>
      <c r="C46" s="114"/>
      <c r="D46" s="115"/>
      <c r="E46" s="116"/>
      <c r="F46" s="114"/>
      <c r="G46" s="115"/>
      <c r="H46" s="117"/>
      <c r="I46" s="5" t="str">
        <f t="shared" si="5"/>
        <v/>
      </c>
      <c r="J46" s="5" t="str">
        <f t="shared" si="6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4"/>
        <v>38</v>
      </c>
      <c r="B47" s="4" t="s">
        <v>41</v>
      </c>
      <c r="C47" s="114"/>
      <c r="D47" s="115"/>
      <c r="E47" s="116"/>
      <c r="F47" s="114"/>
      <c r="G47" s="115"/>
      <c r="H47" s="117"/>
      <c r="I47" s="5" t="str">
        <f t="shared" si="5"/>
        <v/>
      </c>
      <c r="J47" s="5" t="str">
        <f t="shared" si="6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4"/>
        <v>39</v>
      </c>
      <c r="B48" s="4" t="s">
        <v>42</v>
      </c>
      <c r="C48" s="114"/>
      <c r="D48" s="115"/>
      <c r="E48" s="116"/>
      <c r="F48" s="114"/>
      <c r="G48" s="115"/>
      <c r="H48" s="117"/>
      <c r="I48" s="5" t="str">
        <f t="shared" si="5"/>
        <v/>
      </c>
      <c r="J48" s="5" t="str">
        <f t="shared" si="6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4"/>
        <v>40</v>
      </c>
      <c r="B49" s="4" t="s">
        <v>43</v>
      </c>
      <c r="C49" s="114"/>
      <c r="D49" s="115"/>
      <c r="E49" s="116"/>
      <c r="F49" s="114"/>
      <c r="G49" s="115"/>
      <c r="H49" s="117"/>
      <c r="I49" s="5" t="str">
        <f t="shared" si="5"/>
        <v/>
      </c>
      <c r="J49" s="5" t="str">
        <f t="shared" si="6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4"/>
        <v>41</v>
      </c>
      <c r="B50" s="4" t="s">
        <v>1633</v>
      </c>
      <c r="C50" s="114"/>
      <c r="D50" s="115"/>
      <c r="E50" s="116"/>
      <c r="F50" s="114"/>
      <c r="G50" s="115"/>
      <c r="H50" s="117"/>
      <c r="I50" s="5" t="str">
        <f t="shared" si="5"/>
        <v/>
      </c>
      <c r="J50" s="5" t="str">
        <f t="shared" si="6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4"/>
        <v>42</v>
      </c>
      <c r="B51" s="4" t="s">
        <v>44</v>
      </c>
      <c r="C51" s="114"/>
      <c r="D51" s="115"/>
      <c r="E51" s="116"/>
      <c r="F51" s="114"/>
      <c r="G51" s="115"/>
      <c r="H51" s="117"/>
      <c r="I51" s="5" t="str">
        <f t="shared" si="5"/>
        <v/>
      </c>
      <c r="J51" s="5" t="str">
        <f t="shared" si="6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4"/>
        <v>43</v>
      </c>
      <c r="B52" s="4" t="s">
        <v>1634</v>
      </c>
      <c r="C52" s="114"/>
      <c r="D52" s="115"/>
      <c r="E52" s="116"/>
      <c r="F52" s="114"/>
      <c r="G52" s="115"/>
      <c r="H52" s="117"/>
      <c r="I52" s="5" t="str">
        <f t="shared" si="5"/>
        <v/>
      </c>
      <c r="J52" s="5" t="str">
        <f t="shared" si="6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4"/>
        <v>44</v>
      </c>
      <c r="B53" s="4" t="s">
        <v>45</v>
      </c>
      <c r="C53" s="114"/>
      <c r="D53" s="115"/>
      <c r="E53" s="116"/>
      <c r="F53" s="114"/>
      <c r="G53" s="115"/>
      <c r="H53" s="117"/>
      <c r="I53" s="5" t="str">
        <f t="shared" si="5"/>
        <v/>
      </c>
      <c r="J53" s="5" t="str">
        <f t="shared" si="6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4"/>
        <v>45</v>
      </c>
      <c r="B54" s="4" t="s">
        <v>46</v>
      </c>
      <c r="C54" s="114"/>
      <c r="D54" s="115"/>
      <c r="E54" s="116"/>
      <c r="F54" s="114"/>
      <c r="G54" s="115"/>
      <c r="H54" s="117"/>
      <c r="I54" s="5" t="str">
        <f t="shared" si="5"/>
        <v/>
      </c>
      <c r="J54" s="5" t="str">
        <f t="shared" si="6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4"/>
        <v>46</v>
      </c>
      <c r="B55" s="4" t="s">
        <v>1715</v>
      </c>
      <c r="C55" s="114"/>
      <c r="D55" s="115"/>
      <c r="E55" s="116"/>
      <c r="F55" s="114"/>
      <c r="G55" s="115"/>
      <c r="H55" s="117"/>
      <c r="I55" s="5" t="str">
        <f t="shared" si="5"/>
        <v/>
      </c>
      <c r="J55" s="5" t="str">
        <f t="shared" si="6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4"/>
        <v>47</v>
      </c>
      <c r="B56" s="4" t="s">
        <v>47</v>
      </c>
      <c r="C56" s="114"/>
      <c r="D56" s="115"/>
      <c r="E56" s="116"/>
      <c r="F56" s="114"/>
      <c r="G56" s="115"/>
      <c r="H56" s="117"/>
      <c r="I56" s="5" t="str">
        <f t="shared" si="5"/>
        <v/>
      </c>
      <c r="J56" s="5" t="str">
        <f t="shared" si="6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4"/>
        <v>48</v>
      </c>
      <c r="B57" s="4" t="s">
        <v>48</v>
      </c>
      <c r="C57" s="114"/>
      <c r="D57" s="115"/>
      <c r="E57" s="116"/>
      <c r="F57" s="114"/>
      <c r="G57" s="115"/>
      <c r="H57" s="117"/>
      <c r="I57" s="5" t="str">
        <f t="shared" si="5"/>
        <v/>
      </c>
      <c r="J57" s="5" t="str">
        <f t="shared" si="6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4"/>
        <v>49</v>
      </c>
      <c r="B58" s="4" t="s">
        <v>1635</v>
      </c>
      <c r="C58" s="114"/>
      <c r="D58" s="115"/>
      <c r="E58" s="116"/>
      <c r="F58" s="114"/>
      <c r="G58" s="115"/>
      <c r="H58" s="117"/>
      <c r="I58" s="5" t="str">
        <f t="shared" si="5"/>
        <v/>
      </c>
      <c r="J58" s="5" t="str">
        <f t="shared" si="6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4"/>
        <v>50</v>
      </c>
      <c r="B59" s="4" t="s">
        <v>1636</v>
      </c>
      <c r="C59" s="114"/>
      <c r="D59" s="115"/>
      <c r="E59" s="116"/>
      <c r="F59" s="114"/>
      <c r="G59" s="115"/>
      <c r="H59" s="117"/>
      <c r="I59" s="5" t="str">
        <f t="shared" si="5"/>
        <v/>
      </c>
      <c r="J59" s="5" t="str">
        <f t="shared" si="6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4"/>
        <v>51</v>
      </c>
      <c r="B60" s="4" t="s">
        <v>1637</v>
      </c>
      <c r="C60" s="114"/>
      <c r="D60" s="115"/>
      <c r="E60" s="116"/>
      <c r="F60" s="114"/>
      <c r="G60" s="115"/>
      <c r="H60" s="117"/>
      <c r="I60" s="5" t="str">
        <f t="shared" si="5"/>
        <v/>
      </c>
      <c r="J60" s="5" t="str">
        <f t="shared" si="6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4"/>
        <v>52</v>
      </c>
      <c r="B61" s="4" t="s">
        <v>1638</v>
      </c>
      <c r="C61" s="114"/>
      <c r="D61" s="115"/>
      <c r="E61" s="116"/>
      <c r="F61" s="114"/>
      <c r="G61" s="115"/>
      <c r="H61" s="117"/>
      <c r="I61" s="5" t="str">
        <f t="shared" si="5"/>
        <v/>
      </c>
      <c r="J61" s="5" t="str">
        <f t="shared" si="6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4"/>
        <v>53</v>
      </c>
      <c r="B62" s="4" t="s">
        <v>1639</v>
      </c>
      <c r="C62" s="114"/>
      <c r="D62" s="115"/>
      <c r="E62" s="116"/>
      <c r="F62" s="114"/>
      <c r="G62" s="115"/>
      <c r="H62" s="117"/>
      <c r="I62" s="5" t="str">
        <f t="shared" si="5"/>
        <v/>
      </c>
      <c r="J62" s="5" t="str">
        <f t="shared" si="6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4"/>
        <v>54</v>
      </c>
      <c r="B63" s="4" t="s">
        <v>1640</v>
      </c>
      <c r="C63" s="114"/>
      <c r="D63" s="115"/>
      <c r="E63" s="116"/>
      <c r="F63" s="114"/>
      <c r="G63" s="115"/>
      <c r="H63" s="117"/>
      <c r="I63" s="5" t="str">
        <f t="shared" si="5"/>
        <v/>
      </c>
      <c r="J63" s="5" t="str">
        <f t="shared" si="6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4"/>
        <v>55</v>
      </c>
      <c r="B64" s="4" t="s">
        <v>1641</v>
      </c>
      <c r="C64" s="114"/>
      <c r="D64" s="115"/>
      <c r="E64" s="116"/>
      <c r="F64" s="114"/>
      <c r="G64" s="115"/>
      <c r="H64" s="117"/>
      <c r="I64" s="5" t="str">
        <f t="shared" si="5"/>
        <v/>
      </c>
      <c r="J64" s="5" t="str">
        <f t="shared" si="6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4"/>
        <v>56</v>
      </c>
      <c r="B65" s="4" t="s">
        <v>1642</v>
      </c>
      <c r="C65" s="114"/>
      <c r="D65" s="115"/>
      <c r="E65" s="116"/>
      <c r="F65" s="114"/>
      <c r="G65" s="115"/>
      <c r="H65" s="117"/>
      <c r="I65" s="5" t="str">
        <f t="shared" si="5"/>
        <v/>
      </c>
      <c r="J65" s="5" t="str">
        <f t="shared" si="6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4"/>
        <v>57</v>
      </c>
      <c r="B66" s="4" t="s">
        <v>1643</v>
      </c>
      <c r="C66" s="114"/>
      <c r="D66" s="115"/>
      <c r="E66" s="116"/>
      <c r="F66" s="114"/>
      <c r="G66" s="115"/>
      <c r="H66" s="117"/>
      <c r="I66" s="5" t="str">
        <f t="shared" si="5"/>
        <v/>
      </c>
      <c r="J66" s="5" t="str">
        <f t="shared" si="6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4"/>
        <v>58</v>
      </c>
      <c r="B67" s="4" t="s">
        <v>49</v>
      </c>
      <c r="C67" s="114"/>
      <c r="D67" s="115"/>
      <c r="E67" s="116"/>
      <c r="F67" s="114"/>
      <c r="G67" s="115"/>
      <c r="H67" s="117"/>
      <c r="I67" s="5" t="str">
        <f t="shared" si="5"/>
        <v/>
      </c>
      <c r="J67" s="5" t="str">
        <f t="shared" si="6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4"/>
        <v>59</v>
      </c>
      <c r="B68" s="4" t="s">
        <v>50</v>
      </c>
      <c r="C68" s="114"/>
      <c r="D68" s="115"/>
      <c r="E68" s="116"/>
      <c r="F68" s="114"/>
      <c r="G68" s="115"/>
      <c r="H68" s="117"/>
      <c r="I68" s="5" t="str">
        <f t="shared" si="5"/>
        <v/>
      </c>
      <c r="J68" s="5" t="str">
        <f t="shared" si="6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4"/>
        <v>60</v>
      </c>
      <c r="B69" s="4" t="s">
        <v>51</v>
      </c>
      <c r="C69" s="114"/>
      <c r="D69" s="115"/>
      <c r="E69" s="116"/>
      <c r="F69" s="114"/>
      <c r="G69" s="115"/>
      <c r="H69" s="117"/>
      <c r="I69" s="5" t="str">
        <f t="shared" si="5"/>
        <v/>
      </c>
      <c r="J69" s="5" t="str">
        <f t="shared" si="6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4"/>
        <v>61</v>
      </c>
      <c r="B70" s="4" t="s">
        <v>52</v>
      </c>
      <c r="C70" s="114"/>
      <c r="D70" s="115"/>
      <c r="E70" s="116"/>
      <c r="F70" s="114"/>
      <c r="G70" s="115"/>
      <c r="H70" s="117"/>
      <c r="I70" s="5" t="str">
        <f t="shared" si="5"/>
        <v/>
      </c>
      <c r="J70" s="5" t="str">
        <f t="shared" si="6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4"/>
        <v>62</v>
      </c>
      <c r="B71" s="4" t="s">
        <v>53</v>
      </c>
      <c r="C71" s="114"/>
      <c r="D71" s="115"/>
      <c r="E71" s="116"/>
      <c r="F71" s="114"/>
      <c r="G71" s="115"/>
      <c r="H71" s="117"/>
      <c r="I71" s="5" t="str">
        <f t="shared" si="5"/>
        <v/>
      </c>
      <c r="J71" s="5" t="str">
        <f t="shared" si="6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4"/>
        <v>63</v>
      </c>
      <c r="B72" s="4" t="s">
        <v>54</v>
      </c>
      <c r="C72" s="114"/>
      <c r="D72" s="115"/>
      <c r="E72" s="116"/>
      <c r="F72" s="114"/>
      <c r="G72" s="115"/>
      <c r="H72" s="117"/>
      <c r="I72" s="5" t="str">
        <f t="shared" si="5"/>
        <v/>
      </c>
      <c r="J72" s="5" t="str">
        <f t="shared" si="6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4"/>
        <v>64</v>
      </c>
      <c r="B73" s="4" t="s">
        <v>55</v>
      </c>
      <c r="C73" s="114"/>
      <c r="D73" s="115"/>
      <c r="E73" s="116"/>
      <c r="F73" s="114"/>
      <c r="G73" s="115"/>
      <c r="H73" s="117"/>
      <c r="I73" s="5" t="str">
        <f t="shared" si="5"/>
        <v/>
      </c>
      <c r="J73" s="5" t="str">
        <f t="shared" si="6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4"/>
        <v>65</v>
      </c>
      <c r="B74" s="4" t="s">
        <v>56</v>
      </c>
      <c r="C74" s="114"/>
      <c r="D74" s="115"/>
      <c r="E74" s="116"/>
      <c r="F74" s="114"/>
      <c r="G74" s="115"/>
      <c r="H74" s="117"/>
      <c r="I74" s="5" t="str">
        <f t="shared" si="5"/>
        <v/>
      </c>
      <c r="J74" s="5" t="str">
        <f t="shared" si="6"/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8">ROW(A75)-9</f>
        <v>66</v>
      </c>
      <c r="B75" s="4" t="s">
        <v>57</v>
      </c>
      <c r="C75" s="114"/>
      <c r="D75" s="115"/>
      <c r="E75" s="116"/>
      <c r="F75" s="114"/>
      <c r="G75" s="115"/>
      <c r="H75" s="117"/>
      <c r="I75" s="5" t="str">
        <f t="shared" ref="I75:I138" si="9">IF(SUM(C75:E75)=0,"",SUM(C75:E75))</f>
        <v/>
      </c>
      <c r="J75" s="5" t="str">
        <f t="shared" ref="J75:J138" si="10">IF(SUM(F75:H75)=0,"",SUM(F75:H75))</f>
        <v/>
      </c>
      <c r="K75" s="2">
        <f t="shared" ref="K75:K138" si="11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8"/>
        <v>67</v>
      </c>
      <c r="B76" s="4" t="s">
        <v>58</v>
      </c>
      <c r="C76" s="114"/>
      <c r="D76" s="115"/>
      <c r="E76" s="116"/>
      <c r="F76" s="114"/>
      <c r="G76" s="115"/>
      <c r="H76" s="117"/>
      <c r="I76" s="5" t="str">
        <f t="shared" si="9"/>
        <v/>
      </c>
      <c r="J76" s="5" t="str">
        <f t="shared" si="10"/>
        <v/>
      </c>
      <c r="K76" s="2">
        <f t="shared" si="11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8"/>
        <v>68</v>
      </c>
      <c r="B77" s="4" t="s">
        <v>59</v>
      </c>
      <c r="C77" s="114"/>
      <c r="D77" s="115"/>
      <c r="E77" s="116"/>
      <c r="F77" s="114"/>
      <c r="G77" s="115"/>
      <c r="H77" s="117"/>
      <c r="I77" s="5" t="str">
        <f t="shared" si="9"/>
        <v/>
      </c>
      <c r="J77" s="5" t="str">
        <f t="shared" si="10"/>
        <v/>
      </c>
      <c r="K77" s="2">
        <f t="shared" si="11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8"/>
        <v>69</v>
      </c>
      <c r="B78" s="4" t="s">
        <v>60</v>
      </c>
      <c r="C78" s="114"/>
      <c r="D78" s="115"/>
      <c r="E78" s="116"/>
      <c r="F78" s="114"/>
      <c r="G78" s="115"/>
      <c r="H78" s="117"/>
      <c r="I78" s="5" t="str">
        <f t="shared" si="9"/>
        <v/>
      </c>
      <c r="J78" s="5" t="str">
        <f t="shared" si="10"/>
        <v/>
      </c>
      <c r="K78" s="2">
        <f t="shared" si="11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8"/>
        <v>70</v>
      </c>
      <c r="B79" s="4" t="s">
        <v>61</v>
      </c>
      <c r="C79" s="114"/>
      <c r="D79" s="115"/>
      <c r="E79" s="116"/>
      <c r="F79" s="114"/>
      <c r="G79" s="115"/>
      <c r="H79" s="117"/>
      <c r="I79" s="5" t="str">
        <f t="shared" si="9"/>
        <v/>
      </c>
      <c r="J79" s="5" t="str">
        <f t="shared" si="10"/>
        <v/>
      </c>
      <c r="K79" s="2">
        <f t="shared" si="11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8"/>
        <v>71</v>
      </c>
      <c r="B80" s="4" t="s">
        <v>1644</v>
      </c>
      <c r="C80" s="114"/>
      <c r="D80" s="115"/>
      <c r="E80" s="116"/>
      <c r="F80" s="114"/>
      <c r="G80" s="115"/>
      <c r="H80" s="117"/>
      <c r="I80" s="5" t="str">
        <f t="shared" si="9"/>
        <v/>
      </c>
      <c r="J80" s="5" t="str">
        <f t="shared" si="10"/>
        <v/>
      </c>
      <c r="K80" s="2">
        <f t="shared" si="11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8"/>
        <v>72</v>
      </c>
      <c r="B81" s="4" t="s">
        <v>1645</v>
      </c>
      <c r="C81" s="114"/>
      <c r="D81" s="115"/>
      <c r="E81" s="116"/>
      <c r="F81" s="114"/>
      <c r="G81" s="115"/>
      <c r="H81" s="117"/>
      <c r="I81" s="5" t="str">
        <f t="shared" si="9"/>
        <v/>
      </c>
      <c r="J81" s="5" t="str">
        <f t="shared" si="10"/>
        <v/>
      </c>
      <c r="K81" s="2">
        <f t="shared" si="11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8"/>
        <v>73</v>
      </c>
      <c r="B82" s="4" t="s">
        <v>1646</v>
      </c>
      <c r="C82" s="114"/>
      <c r="D82" s="115"/>
      <c r="E82" s="116"/>
      <c r="F82" s="114"/>
      <c r="G82" s="115"/>
      <c r="H82" s="117"/>
      <c r="I82" s="5" t="str">
        <f t="shared" si="9"/>
        <v/>
      </c>
      <c r="J82" s="5" t="str">
        <f t="shared" si="10"/>
        <v/>
      </c>
      <c r="K82" s="2">
        <f t="shared" si="11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8"/>
        <v>74</v>
      </c>
      <c r="B83" s="4" t="s">
        <v>1647</v>
      </c>
      <c r="C83" s="114"/>
      <c r="D83" s="115"/>
      <c r="E83" s="116"/>
      <c r="F83" s="114"/>
      <c r="G83" s="115"/>
      <c r="H83" s="117"/>
      <c r="I83" s="5" t="str">
        <f t="shared" si="9"/>
        <v/>
      </c>
      <c r="J83" s="5" t="str">
        <f t="shared" si="10"/>
        <v/>
      </c>
      <c r="K83" s="2">
        <f t="shared" si="11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8"/>
        <v>75</v>
      </c>
      <c r="B84" s="4" t="s">
        <v>1648</v>
      </c>
      <c r="C84" s="114"/>
      <c r="D84" s="115"/>
      <c r="E84" s="116"/>
      <c r="F84" s="114"/>
      <c r="G84" s="115"/>
      <c r="H84" s="117"/>
      <c r="I84" s="5" t="str">
        <f t="shared" si="9"/>
        <v/>
      </c>
      <c r="J84" s="5" t="str">
        <f t="shared" si="10"/>
        <v/>
      </c>
      <c r="K84" s="2">
        <f t="shared" si="11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8"/>
        <v>76</v>
      </c>
      <c r="B85" s="4" t="s">
        <v>62</v>
      </c>
      <c r="C85" s="114"/>
      <c r="D85" s="115"/>
      <c r="E85" s="116"/>
      <c r="F85" s="114"/>
      <c r="G85" s="115"/>
      <c r="H85" s="117"/>
      <c r="I85" s="5" t="str">
        <f t="shared" si="9"/>
        <v/>
      </c>
      <c r="J85" s="5" t="str">
        <f t="shared" si="10"/>
        <v/>
      </c>
      <c r="K85" s="2">
        <f t="shared" si="11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8"/>
        <v>77</v>
      </c>
      <c r="B86" s="4" t="s">
        <v>63</v>
      </c>
      <c r="C86" s="114"/>
      <c r="D86" s="115"/>
      <c r="E86" s="116"/>
      <c r="F86" s="114"/>
      <c r="G86" s="115"/>
      <c r="H86" s="117"/>
      <c r="I86" s="5" t="str">
        <f t="shared" si="9"/>
        <v/>
      </c>
      <c r="J86" s="5" t="str">
        <f t="shared" si="10"/>
        <v/>
      </c>
      <c r="K86" s="2">
        <f t="shared" si="11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8"/>
        <v>78</v>
      </c>
      <c r="B87" s="4" t="s">
        <v>1649</v>
      </c>
      <c r="C87" s="114"/>
      <c r="D87" s="115"/>
      <c r="E87" s="116"/>
      <c r="F87" s="114"/>
      <c r="G87" s="115"/>
      <c r="H87" s="117"/>
      <c r="I87" s="5" t="str">
        <f t="shared" si="9"/>
        <v/>
      </c>
      <c r="J87" s="5" t="str">
        <f t="shared" si="10"/>
        <v/>
      </c>
      <c r="K87" s="2">
        <f t="shared" si="11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8"/>
        <v>79</v>
      </c>
      <c r="B88" s="4" t="s">
        <v>1650</v>
      </c>
      <c r="C88" s="114"/>
      <c r="D88" s="115"/>
      <c r="E88" s="116"/>
      <c r="F88" s="114"/>
      <c r="G88" s="115"/>
      <c r="H88" s="117"/>
      <c r="I88" s="5" t="str">
        <f t="shared" si="9"/>
        <v/>
      </c>
      <c r="J88" s="5" t="str">
        <f t="shared" si="10"/>
        <v/>
      </c>
      <c r="K88" s="2">
        <f t="shared" si="11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8"/>
        <v>80</v>
      </c>
      <c r="B89" s="4" t="s">
        <v>1651</v>
      </c>
      <c r="C89" s="114"/>
      <c r="D89" s="115"/>
      <c r="E89" s="116"/>
      <c r="F89" s="114"/>
      <c r="G89" s="115"/>
      <c r="H89" s="117"/>
      <c r="I89" s="5" t="str">
        <f t="shared" si="9"/>
        <v/>
      </c>
      <c r="J89" s="5" t="str">
        <f t="shared" si="10"/>
        <v/>
      </c>
      <c r="K89" s="2">
        <f t="shared" si="11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8"/>
        <v>81</v>
      </c>
      <c r="B90" s="4" t="s">
        <v>1652</v>
      </c>
      <c r="C90" s="114"/>
      <c r="D90" s="115"/>
      <c r="E90" s="116"/>
      <c r="F90" s="114"/>
      <c r="G90" s="115"/>
      <c r="H90" s="117"/>
      <c r="I90" s="5" t="str">
        <f t="shared" si="9"/>
        <v/>
      </c>
      <c r="J90" s="5" t="str">
        <f t="shared" si="10"/>
        <v/>
      </c>
      <c r="K90" s="2">
        <f t="shared" si="11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8"/>
        <v>82</v>
      </c>
      <c r="B91" s="4" t="s">
        <v>1653</v>
      </c>
      <c r="C91" s="114"/>
      <c r="D91" s="115"/>
      <c r="E91" s="116"/>
      <c r="F91" s="114"/>
      <c r="G91" s="115"/>
      <c r="H91" s="117"/>
      <c r="I91" s="5" t="str">
        <f t="shared" si="9"/>
        <v/>
      </c>
      <c r="J91" s="5" t="str">
        <f t="shared" si="10"/>
        <v/>
      </c>
      <c r="K91" s="2">
        <f t="shared" si="11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8"/>
        <v>83</v>
      </c>
      <c r="B92" s="4" t="s">
        <v>1654</v>
      </c>
      <c r="C92" s="114"/>
      <c r="D92" s="115"/>
      <c r="E92" s="116"/>
      <c r="F92" s="114"/>
      <c r="G92" s="115"/>
      <c r="H92" s="117"/>
      <c r="I92" s="5" t="str">
        <f t="shared" si="9"/>
        <v/>
      </c>
      <c r="J92" s="5" t="str">
        <f t="shared" si="10"/>
        <v/>
      </c>
      <c r="K92" s="2">
        <f t="shared" si="11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8"/>
        <v>84</v>
      </c>
      <c r="B93" s="4" t="s">
        <v>1655</v>
      </c>
      <c r="C93" s="114"/>
      <c r="D93" s="115"/>
      <c r="E93" s="116"/>
      <c r="F93" s="114"/>
      <c r="G93" s="115"/>
      <c r="H93" s="117"/>
      <c r="I93" s="5" t="str">
        <f t="shared" si="9"/>
        <v/>
      </c>
      <c r="J93" s="5" t="str">
        <f t="shared" si="10"/>
        <v/>
      </c>
      <c r="K93" s="2">
        <f t="shared" si="11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8"/>
        <v>85</v>
      </c>
      <c r="B94" s="4" t="s">
        <v>1656</v>
      </c>
      <c r="C94" s="114"/>
      <c r="D94" s="115"/>
      <c r="E94" s="116"/>
      <c r="F94" s="114"/>
      <c r="G94" s="115"/>
      <c r="H94" s="117"/>
      <c r="I94" s="5" t="str">
        <f t="shared" si="9"/>
        <v/>
      </c>
      <c r="J94" s="5" t="str">
        <f t="shared" si="10"/>
        <v/>
      </c>
      <c r="K94" s="2">
        <f t="shared" si="11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8"/>
        <v>86</v>
      </c>
      <c r="B95" s="4" t="s">
        <v>1657</v>
      </c>
      <c r="C95" s="114"/>
      <c r="D95" s="115"/>
      <c r="E95" s="116"/>
      <c r="F95" s="114"/>
      <c r="G95" s="115"/>
      <c r="H95" s="117"/>
      <c r="I95" s="5" t="str">
        <f t="shared" si="9"/>
        <v/>
      </c>
      <c r="J95" s="5" t="str">
        <f t="shared" si="10"/>
        <v/>
      </c>
      <c r="K95" s="2">
        <f t="shared" si="11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8"/>
        <v>87</v>
      </c>
      <c r="B96" s="4" t="s">
        <v>1658</v>
      </c>
      <c r="C96" s="114"/>
      <c r="D96" s="115"/>
      <c r="E96" s="116"/>
      <c r="F96" s="114"/>
      <c r="G96" s="115"/>
      <c r="H96" s="117"/>
      <c r="I96" s="5" t="str">
        <f t="shared" si="9"/>
        <v/>
      </c>
      <c r="J96" s="5" t="str">
        <f t="shared" si="10"/>
        <v/>
      </c>
      <c r="K96" s="2">
        <f t="shared" si="11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8"/>
        <v>88</v>
      </c>
      <c r="B97" s="4" t="s">
        <v>1659</v>
      </c>
      <c r="C97" s="114"/>
      <c r="D97" s="115"/>
      <c r="E97" s="116"/>
      <c r="F97" s="114"/>
      <c r="G97" s="115"/>
      <c r="H97" s="117"/>
      <c r="I97" s="5" t="str">
        <f t="shared" si="9"/>
        <v/>
      </c>
      <c r="J97" s="5" t="str">
        <f t="shared" si="10"/>
        <v/>
      </c>
      <c r="K97" s="2">
        <f t="shared" si="11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8"/>
        <v>89</v>
      </c>
      <c r="B98" s="4" t="s">
        <v>1660</v>
      </c>
      <c r="C98" s="114"/>
      <c r="D98" s="115"/>
      <c r="E98" s="116"/>
      <c r="F98" s="114"/>
      <c r="G98" s="115"/>
      <c r="H98" s="117"/>
      <c r="I98" s="5" t="str">
        <f t="shared" si="9"/>
        <v/>
      </c>
      <c r="J98" s="5" t="str">
        <f t="shared" si="10"/>
        <v/>
      </c>
      <c r="K98" s="2">
        <f t="shared" si="11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8"/>
        <v>90</v>
      </c>
      <c r="B99" s="4" t="s">
        <v>1661</v>
      </c>
      <c r="C99" s="114"/>
      <c r="D99" s="115"/>
      <c r="E99" s="116"/>
      <c r="F99" s="114"/>
      <c r="G99" s="115"/>
      <c r="H99" s="117"/>
      <c r="I99" s="5" t="str">
        <f t="shared" si="9"/>
        <v/>
      </c>
      <c r="J99" s="5" t="str">
        <f t="shared" si="10"/>
        <v/>
      </c>
      <c r="K99" s="2">
        <f t="shared" si="11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8"/>
        <v>91</v>
      </c>
      <c r="B100" s="4" t="s">
        <v>1662</v>
      </c>
      <c r="C100" s="114"/>
      <c r="D100" s="115"/>
      <c r="E100" s="116"/>
      <c r="F100" s="114"/>
      <c r="G100" s="115"/>
      <c r="H100" s="117"/>
      <c r="I100" s="5" t="str">
        <f t="shared" si="9"/>
        <v/>
      </c>
      <c r="J100" s="5" t="str">
        <f t="shared" si="10"/>
        <v/>
      </c>
      <c r="K100" s="2">
        <f t="shared" si="11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8"/>
        <v>92</v>
      </c>
      <c r="B101" s="4" t="s">
        <v>1663</v>
      </c>
      <c r="C101" s="114"/>
      <c r="D101" s="115"/>
      <c r="E101" s="116"/>
      <c r="F101" s="114"/>
      <c r="G101" s="115"/>
      <c r="H101" s="117"/>
      <c r="I101" s="5" t="str">
        <f t="shared" si="9"/>
        <v/>
      </c>
      <c r="J101" s="5" t="str">
        <f t="shared" si="10"/>
        <v/>
      </c>
      <c r="K101" s="2">
        <f t="shared" si="11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8"/>
        <v>93</v>
      </c>
      <c r="B102" s="4" t="s">
        <v>1664</v>
      </c>
      <c r="C102" s="114"/>
      <c r="D102" s="115"/>
      <c r="E102" s="116"/>
      <c r="F102" s="114"/>
      <c r="G102" s="115"/>
      <c r="H102" s="117"/>
      <c r="I102" s="5" t="str">
        <f t="shared" si="9"/>
        <v/>
      </c>
      <c r="J102" s="5" t="str">
        <f t="shared" si="10"/>
        <v/>
      </c>
      <c r="K102" s="2">
        <f t="shared" si="11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27" x14ac:dyDescent="0.25">
      <c r="A103" s="76">
        <f t="shared" si="8"/>
        <v>94</v>
      </c>
      <c r="B103" s="4" t="s">
        <v>1665</v>
      </c>
      <c r="C103" s="114"/>
      <c r="D103" s="115"/>
      <c r="E103" s="116"/>
      <c r="F103" s="114"/>
      <c r="G103" s="115"/>
      <c r="H103" s="117"/>
      <c r="I103" s="5" t="str">
        <f t="shared" si="9"/>
        <v/>
      </c>
      <c r="J103" s="5" t="str">
        <f t="shared" si="10"/>
        <v/>
      </c>
      <c r="K103" s="2">
        <f t="shared" si="11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8"/>
        <v>95</v>
      </c>
      <c r="B104" s="4" t="s">
        <v>1666</v>
      </c>
      <c r="C104" s="114"/>
      <c r="D104" s="115"/>
      <c r="E104" s="116"/>
      <c r="F104" s="114"/>
      <c r="G104" s="115"/>
      <c r="H104" s="117"/>
      <c r="I104" s="5" t="str">
        <f t="shared" si="9"/>
        <v/>
      </c>
      <c r="J104" s="5" t="str">
        <f t="shared" si="10"/>
        <v/>
      </c>
      <c r="K104" s="2">
        <f t="shared" si="11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8"/>
        <v>96</v>
      </c>
      <c r="B105" s="4" t="s">
        <v>1667</v>
      </c>
      <c r="C105" s="114"/>
      <c r="D105" s="115"/>
      <c r="E105" s="116"/>
      <c r="F105" s="114"/>
      <c r="G105" s="115"/>
      <c r="H105" s="117"/>
      <c r="I105" s="5" t="str">
        <f t="shared" si="9"/>
        <v/>
      </c>
      <c r="J105" s="5" t="str">
        <f t="shared" si="10"/>
        <v/>
      </c>
      <c r="K105" s="2">
        <f t="shared" si="11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8"/>
        <v>97</v>
      </c>
      <c r="B106" s="4" t="s">
        <v>1668</v>
      </c>
      <c r="C106" s="114"/>
      <c r="D106" s="115"/>
      <c r="E106" s="116"/>
      <c r="F106" s="114"/>
      <c r="G106" s="115"/>
      <c r="H106" s="117"/>
      <c r="I106" s="5" t="str">
        <f t="shared" si="9"/>
        <v/>
      </c>
      <c r="J106" s="5" t="str">
        <f t="shared" si="10"/>
        <v/>
      </c>
      <c r="K106" s="2">
        <f t="shared" si="11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8"/>
        <v>98</v>
      </c>
      <c r="B107" s="4" t="s">
        <v>1669</v>
      </c>
      <c r="C107" s="114"/>
      <c r="D107" s="115"/>
      <c r="E107" s="116"/>
      <c r="F107" s="114"/>
      <c r="G107" s="115"/>
      <c r="H107" s="117"/>
      <c r="I107" s="5" t="str">
        <f t="shared" si="9"/>
        <v/>
      </c>
      <c r="J107" s="5" t="str">
        <f t="shared" si="10"/>
        <v/>
      </c>
      <c r="K107" s="2">
        <f t="shared" si="11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8"/>
        <v>99</v>
      </c>
      <c r="B108" s="4" t="s">
        <v>1670</v>
      </c>
      <c r="C108" s="114"/>
      <c r="D108" s="115"/>
      <c r="E108" s="116"/>
      <c r="F108" s="114"/>
      <c r="G108" s="115"/>
      <c r="H108" s="117"/>
      <c r="I108" s="5" t="str">
        <f t="shared" si="9"/>
        <v/>
      </c>
      <c r="J108" s="5" t="str">
        <f t="shared" si="10"/>
        <v/>
      </c>
      <c r="K108" s="2">
        <f t="shared" si="11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8"/>
        <v>100</v>
      </c>
      <c r="B109" s="4" t="s">
        <v>1671</v>
      </c>
      <c r="C109" s="114"/>
      <c r="D109" s="115"/>
      <c r="E109" s="116"/>
      <c r="F109" s="114"/>
      <c r="G109" s="115"/>
      <c r="H109" s="117"/>
      <c r="I109" s="5" t="str">
        <f t="shared" si="9"/>
        <v/>
      </c>
      <c r="J109" s="5" t="str">
        <f t="shared" si="10"/>
        <v/>
      </c>
      <c r="K109" s="2">
        <f t="shared" si="11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8"/>
        <v>101</v>
      </c>
      <c r="B110" s="4" t="s">
        <v>1672</v>
      </c>
      <c r="C110" s="114"/>
      <c r="D110" s="115"/>
      <c r="E110" s="116"/>
      <c r="F110" s="114"/>
      <c r="G110" s="115"/>
      <c r="H110" s="117"/>
      <c r="I110" s="5" t="str">
        <f t="shared" si="9"/>
        <v/>
      </c>
      <c r="J110" s="5" t="str">
        <f t="shared" si="10"/>
        <v/>
      </c>
      <c r="K110" s="2">
        <f t="shared" si="11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8"/>
        <v>102</v>
      </c>
      <c r="B111" s="4" t="s">
        <v>1673</v>
      </c>
      <c r="C111" s="114"/>
      <c r="D111" s="115"/>
      <c r="E111" s="116"/>
      <c r="F111" s="114"/>
      <c r="G111" s="115"/>
      <c r="H111" s="117"/>
      <c r="I111" s="5" t="str">
        <f t="shared" si="9"/>
        <v/>
      </c>
      <c r="J111" s="5" t="str">
        <f t="shared" si="10"/>
        <v/>
      </c>
      <c r="K111" s="2">
        <f t="shared" si="11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8"/>
        <v>103</v>
      </c>
      <c r="B112" s="4" t="s">
        <v>1674</v>
      </c>
      <c r="C112" s="114"/>
      <c r="D112" s="115"/>
      <c r="E112" s="116"/>
      <c r="F112" s="114"/>
      <c r="G112" s="115"/>
      <c r="H112" s="117"/>
      <c r="I112" s="5" t="str">
        <f t="shared" si="9"/>
        <v/>
      </c>
      <c r="J112" s="5" t="str">
        <f t="shared" si="10"/>
        <v/>
      </c>
      <c r="K112" s="2">
        <f t="shared" si="11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8"/>
        <v>104</v>
      </c>
      <c r="B113" s="4" t="s">
        <v>1675</v>
      </c>
      <c r="C113" s="114"/>
      <c r="D113" s="115"/>
      <c r="E113" s="116"/>
      <c r="F113" s="114"/>
      <c r="G113" s="115"/>
      <c r="H113" s="117"/>
      <c r="I113" s="5" t="str">
        <f t="shared" si="9"/>
        <v/>
      </c>
      <c r="J113" s="5" t="str">
        <f t="shared" si="10"/>
        <v/>
      </c>
      <c r="K113" s="2">
        <f t="shared" si="11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27" x14ac:dyDescent="0.25">
      <c r="A114" s="76">
        <f t="shared" si="8"/>
        <v>105</v>
      </c>
      <c r="B114" s="4" t="s">
        <v>1676</v>
      </c>
      <c r="C114" s="114"/>
      <c r="D114" s="115"/>
      <c r="E114" s="116"/>
      <c r="F114" s="114"/>
      <c r="G114" s="115"/>
      <c r="H114" s="117"/>
      <c r="I114" s="5" t="str">
        <f t="shared" si="9"/>
        <v/>
      </c>
      <c r="J114" s="5" t="str">
        <f t="shared" si="10"/>
        <v/>
      </c>
      <c r="K114" s="2">
        <f t="shared" si="11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8"/>
        <v>106</v>
      </c>
      <c r="B115" s="4" t="s">
        <v>1677</v>
      </c>
      <c r="C115" s="114"/>
      <c r="D115" s="115"/>
      <c r="E115" s="116"/>
      <c r="F115" s="114"/>
      <c r="G115" s="115"/>
      <c r="H115" s="117"/>
      <c r="I115" s="5" t="str">
        <f t="shared" si="9"/>
        <v/>
      </c>
      <c r="J115" s="5" t="str">
        <f t="shared" si="10"/>
        <v/>
      </c>
      <c r="K115" s="2">
        <f t="shared" si="11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8"/>
        <v>107</v>
      </c>
      <c r="B116" s="4" t="s">
        <v>1678</v>
      </c>
      <c r="C116" s="114"/>
      <c r="D116" s="115"/>
      <c r="E116" s="116"/>
      <c r="F116" s="114"/>
      <c r="G116" s="115"/>
      <c r="H116" s="117"/>
      <c r="I116" s="5" t="str">
        <f t="shared" si="9"/>
        <v/>
      </c>
      <c r="J116" s="5" t="str">
        <f t="shared" si="10"/>
        <v/>
      </c>
      <c r="K116" s="2">
        <f t="shared" si="11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8"/>
        <v>108</v>
      </c>
      <c r="B117" s="4" t="s">
        <v>1679</v>
      </c>
      <c r="C117" s="114"/>
      <c r="D117" s="115"/>
      <c r="E117" s="116"/>
      <c r="F117" s="114"/>
      <c r="G117" s="115"/>
      <c r="H117" s="117"/>
      <c r="I117" s="5" t="str">
        <f t="shared" si="9"/>
        <v/>
      </c>
      <c r="J117" s="5" t="str">
        <f t="shared" si="10"/>
        <v/>
      </c>
      <c r="K117" s="2">
        <f t="shared" si="11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8"/>
        <v>109</v>
      </c>
      <c r="B118" s="4" t="s">
        <v>1680</v>
      </c>
      <c r="C118" s="114"/>
      <c r="D118" s="115"/>
      <c r="E118" s="116"/>
      <c r="F118" s="114"/>
      <c r="G118" s="115"/>
      <c r="H118" s="117"/>
      <c r="I118" s="5" t="str">
        <f t="shared" si="9"/>
        <v/>
      </c>
      <c r="J118" s="5" t="str">
        <f t="shared" si="10"/>
        <v/>
      </c>
      <c r="K118" s="2">
        <f t="shared" si="11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8"/>
        <v>110</v>
      </c>
      <c r="B119" s="4" t="s">
        <v>1681</v>
      </c>
      <c r="C119" s="114"/>
      <c r="D119" s="115"/>
      <c r="E119" s="116"/>
      <c r="F119" s="114"/>
      <c r="G119" s="115"/>
      <c r="H119" s="117"/>
      <c r="I119" s="5" t="str">
        <f t="shared" si="9"/>
        <v/>
      </c>
      <c r="J119" s="5" t="str">
        <f t="shared" si="10"/>
        <v/>
      </c>
      <c r="K119" s="2">
        <f t="shared" si="11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8"/>
        <v>111</v>
      </c>
      <c r="B120" s="4" t="s">
        <v>1682</v>
      </c>
      <c r="C120" s="114"/>
      <c r="D120" s="115"/>
      <c r="E120" s="116"/>
      <c r="F120" s="114"/>
      <c r="G120" s="115"/>
      <c r="H120" s="117"/>
      <c r="I120" s="5" t="str">
        <f t="shared" si="9"/>
        <v/>
      </c>
      <c r="J120" s="5" t="str">
        <f t="shared" si="10"/>
        <v/>
      </c>
      <c r="K120" s="2">
        <f t="shared" si="11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8"/>
        <v>112</v>
      </c>
      <c r="B121" s="4" t="s">
        <v>1683</v>
      </c>
      <c r="C121" s="114"/>
      <c r="D121" s="115"/>
      <c r="E121" s="116"/>
      <c r="F121" s="114"/>
      <c r="G121" s="115"/>
      <c r="H121" s="117"/>
      <c r="I121" s="5" t="str">
        <f t="shared" si="9"/>
        <v/>
      </c>
      <c r="J121" s="5" t="str">
        <f t="shared" si="10"/>
        <v/>
      </c>
      <c r="K121" s="2">
        <f t="shared" si="11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8"/>
        <v>113</v>
      </c>
      <c r="B122" s="4" t="s">
        <v>1684</v>
      </c>
      <c r="C122" s="114"/>
      <c r="D122" s="115"/>
      <c r="E122" s="116"/>
      <c r="F122" s="114"/>
      <c r="G122" s="115"/>
      <c r="H122" s="117"/>
      <c r="I122" s="5" t="str">
        <f t="shared" si="9"/>
        <v/>
      </c>
      <c r="J122" s="5" t="str">
        <f t="shared" si="10"/>
        <v/>
      </c>
      <c r="K122" s="2">
        <f t="shared" si="11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8"/>
        <v>114</v>
      </c>
      <c r="B123" s="4" t="s">
        <v>1685</v>
      </c>
      <c r="C123" s="114"/>
      <c r="D123" s="115"/>
      <c r="E123" s="116"/>
      <c r="F123" s="114"/>
      <c r="G123" s="115"/>
      <c r="H123" s="117"/>
      <c r="I123" s="5" t="str">
        <f t="shared" si="9"/>
        <v/>
      </c>
      <c r="J123" s="5" t="str">
        <f t="shared" si="10"/>
        <v/>
      </c>
      <c r="K123" s="2">
        <f t="shared" si="11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8"/>
        <v>115</v>
      </c>
      <c r="B124" s="4" t="s">
        <v>1686</v>
      </c>
      <c r="C124" s="114"/>
      <c r="D124" s="115"/>
      <c r="E124" s="116"/>
      <c r="F124" s="114"/>
      <c r="G124" s="115"/>
      <c r="H124" s="117"/>
      <c r="I124" s="5" t="str">
        <f t="shared" si="9"/>
        <v/>
      </c>
      <c r="J124" s="5" t="str">
        <f t="shared" si="10"/>
        <v/>
      </c>
      <c r="K124" s="2">
        <f t="shared" si="11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8"/>
        <v>116</v>
      </c>
      <c r="B125" s="4" t="s">
        <v>1687</v>
      </c>
      <c r="C125" s="114"/>
      <c r="D125" s="115"/>
      <c r="E125" s="116"/>
      <c r="F125" s="114"/>
      <c r="G125" s="115"/>
      <c r="H125" s="117"/>
      <c r="I125" s="5" t="str">
        <f t="shared" si="9"/>
        <v/>
      </c>
      <c r="J125" s="5" t="str">
        <f t="shared" si="10"/>
        <v/>
      </c>
      <c r="K125" s="2">
        <f t="shared" si="11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8"/>
        <v>117</v>
      </c>
      <c r="B126" s="4" t="s">
        <v>1688</v>
      </c>
      <c r="C126" s="114"/>
      <c r="D126" s="115"/>
      <c r="E126" s="116"/>
      <c r="F126" s="114"/>
      <c r="G126" s="115"/>
      <c r="H126" s="117"/>
      <c r="I126" s="5" t="str">
        <f t="shared" si="9"/>
        <v/>
      </c>
      <c r="J126" s="5" t="str">
        <f t="shared" si="10"/>
        <v/>
      </c>
      <c r="K126" s="2">
        <f t="shared" si="11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8"/>
        <v>118</v>
      </c>
      <c r="B127" s="4" t="s">
        <v>1689</v>
      </c>
      <c r="C127" s="114"/>
      <c r="D127" s="115"/>
      <c r="E127" s="116"/>
      <c r="F127" s="114"/>
      <c r="G127" s="115"/>
      <c r="H127" s="117"/>
      <c r="I127" s="5" t="str">
        <f t="shared" si="9"/>
        <v/>
      </c>
      <c r="J127" s="5" t="str">
        <f t="shared" si="10"/>
        <v/>
      </c>
      <c r="K127" s="2">
        <f t="shared" si="11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8"/>
        <v>119</v>
      </c>
      <c r="B128" s="4" t="s">
        <v>1718</v>
      </c>
      <c r="C128" s="114"/>
      <c r="D128" s="115"/>
      <c r="E128" s="116"/>
      <c r="F128" s="114"/>
      <c r="G128" s="115"/>
      <c r="H128" s="117"/>
      <c r="I128" s="5" t="str">
        <f t="shared" si="9"/>
        <v/>
      </c>
      <c r="J128" s="5" t="str">
        <f t="shared" si="10"/>
        <v/>
      </c>
      <c r="K128" s="2">
        <f t="shared" si="11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8"/>
        <v>120</v>
      </c>
      <c r="B129" s="4" t="s">
        <v>1719</v>
      </c>
      <c r="C129" s="114"/>
      <c r="D129" s="115"/>
      <c r="E129" s="116"/>
      <c r="F129" s="114"/>
      <c r="G129" s="115"/>
      <c r="H129" s="117"/>
      <c r="I129" s="5" t="str">
        <f t="shared" si="9"/>
        <v/>
      </c>
      <c r="J129" s="5" t="str">
        <f t="shared" si="10"/>
        <v/>
      </c>
      <c r="K129" s="2">
        <f t="shared" si="11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8"/>
        <v>121</v>
      </c>
      <c r="B130" s="4" t="s">
        <v>1720</v>
      </c>
      <c r="C130" s="114"/>
      <c r="D130" s="115"/>
      <c r="E130" s="116"/>
      <c r="F130" s="114"/>
      <c r="G130" s="115"/>
      <c r="H130" s="117"/>
      <c r="I130" s="5" t="str">
        <f t="shared" si="9"/>
        <v/>
      </c>
      <c r="J130" s="5" t="str">
        <f t="shared" si="10"/>
        <v/>
      </c>
      <c r="K130" s="2">
        <f t="shared" si="11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8"/>
        <v>122</v>
      </c>
      <c r="B131" s="4" t="s">
        <v>1721</v>
      </c>
      <c r="C131" s="114"/>
      <c r="D131" s="115"/>
      <c r="E131" s="116"/>
      <c r="F131" s="114"/>
      <c r="G131" s="115"/>
      <c r="H131" s="117"/>
      <c r="I131" s="5" t="str">
        <f t="shared" si="9"/>
        <v/>
      </c>
      <c r="J131" s="5" t="str">
        <f t="shared" si="10"/>
        <v/>
      </c>
      <c r="K131" s="2">
        <f t="shared" si="11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8"/>
        <v>123</v>
      </c>
      <c r="B132" s="4" t="s">
        <v>1722</v>
      </c>
      <c r="C132" s="114"/>
      <c r="D132" s="115"/>
      <c r="E132" s="116"/>
      <c r="F132" s="114"/>
      <c r="G132" s="115"/>
      <c r="H132" s="117"/>
      <c r="I132" s="5" t="str">
        <f t="shared" si="9"/>
        <v/>
      </c>
      <c r="J132" s="5" t="str">
        <f t="shared" si="10"/>
        <v/>
      </c>
      <c r="K132" s="2">
        <f t="shared" si="11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8"/>
        <v>124</v>
      </c>
      <c r="B133" s="4" t="s">
        <v>1723</v>
      </c>
      <c r="C133" s="114"/>
      <c r="D133" s="115"/>
      <c r="E133" s="116"/>
      <c r="F133" s="114"/>
      <c r="G133" s="115"/>
      <c r="H133" s="117"/>
      <c r="I133" s="5" t="str">
        <f t="shared" si="9"/>
        <v/>
      </c>
      <c r="J133" s="5" t="str">
        <f t="shared" si="10"/>
        <v/>
      </c>
      <c r="K133" s="2">
        <f t="shared" si="11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8"/>
        <v>125</v>
      </c>
      <c r="B134" s="4" t="s">
        <v>1724</v>
      </c>
      <c r="C134" s="114"/>
      <c r="D134" s="115"/>
      <c r="E134" s="116"/>
      <c r="F134" s="114"/>
      <c r="G134" s="115"/>
      <c r="H134" s="117"/>
      <c r="I134" s="5" t="str">
        <f t="shared" si="9"/>
        <v/>
      </c>
      <c r="J134" s="5" t="str">
        <f t="shared" si="10"/>
        <v/>
      </c>
      <c r="K134" s="2">
        <f t="shared" si="11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8"/>
        <v>126</v>
      </c>
      <c r="B135" s="4" t="s">
        <v>1725</v>
      </c>
      <c r="C135" s="114"/>
      <c r="D135" s="115"/>
      <c r="E135" s="116"/>
      <c r="F135" s="114"/>
      <c r="G135" s="115"/>
      <c r="H135" s="117"/>
      <c r="I135" s="5" t="str">
        <f t="shared" si="9"/>
        <v/>
      </c>
      <c r="J135" s="5" t="str">
        <f t="shared" si="10"/>
        <v/>
      </c>
      <c r="K135" s="2">
        <f t="shared" si="11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8"/>
        <v>127</v>
      </c>
      <c r="B136" s="4" t="s">
        <v>1726</v>
      </c>
      <c r="C136" s="114"/>
      <c r="D136" s="115"/>
      <c r="E136" s="116"/>
      <c r="F136" s="114"/>
      <c r="G136" s="115"/>
      <c r="H136" s="117"/>
      <c r="I136" s="5" t="str">
        <f t="shared" si="9"/>
        <v/>
      </c>
      <c r="J136" s="5" t="str">
        <f t="shared" si="10"/>
        <v/>
      </c>
      <c r="K136" s="2">
        <f t="shared" si="11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8"/>
        <v>128</v>
      </c>
      <c r="B137" s="4" t="s">
        <v>1690</v>
      </c>
      <c r="C137" s="114"/>
      <c r="D137" s="115"/>
      <c r="E137" s="116"/>
      <c r="F137" s="114"/>
      <c r="G137" s="115"/>
      <c r="H137" s="117"/>
      <c r="I137" s="5" t="str">
        <f t="shared" si="9"/>
        <v/>
      </c>
      <c r="J137" s="5" t="str">
        <f t="shared" si="10"/>
        <v/>
      </c>
      <c r="K137" s="2">
        <f t="shared" si="11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8"/>
        <v>129</v>
      </c>
      <c r="B138" s="4" t="s">
        <v>1727</v>
      </c>
      <c r="C138" s="114"/>
      <c r="D138" s="115"/>
      <c r="E138" s="116"/>
      <c r="F138" s="114"/>
      <c r="G138" s="115"/>
      <c r="H138" s="117"/>
      <c r="I138" s="5" t="str">
        <f t="shared" si="9"/>
        <v/>
      </c>
      <c r="J138" s="5" t="str">
        <f t="shared" si="10"/>
        <v/>
      </c>
      <c r="K138" s="2">
        <f t="shared" si="11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2">ROW(A139)-9</f>
        <v>130</v>
      </c>
      <c r="B139" s="4" t="s">
        <v>1728</v>
      </c>
      <c r="C139" s="114"/>
      <c r="D139" s="115"/>
      <c r="E139" s="116"/>
      <c r="F139" s="114"/>
      <c r="G139" s="115"/>
      <c r="H139" s="117"/>
      <c r="I139" s="5" t="str">
        <f t="shared" ref="I139:I202" si="13">IF(SUM(C139:E139)=0,"",SUM(C139:E139))</f>
        <v/>
      </c>
      <c r="J139" s="5" t="str">
        <f t="shared" ref="J139:J202" si="14">IF(SUM(F139:H139)=0,"",SUM(F139:H139))</f>
        <v/>
      </c>
      <c r="K139" s="2">
        <f t="shared" ref="K139:K202" si="15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2"/>
        <v>131</v>
      </c>
      <c r="B140" s="4" t="s">
        <v>1729</v>
      </c>
      <c r="C140" s="114"/>
      <c r="D140" s="115"/>
      <c r="E140" s="116"/>
      <c r="F140" s="114"/>
      <c r="G140" s="115"/>
      <c r="H140" s="117"/>
      <c r="I140" s="5" t="str">
        <f t="shared" si="13"/>
        <v/>
      </c>
      <c r="J140" s="5" t="str">
        <f t="shared" si="14"/>
        <v/>
      </c>
      <c r="K140" s="2">
        <f t="shared" si="15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2"/>
        <v>132</v>
      </c>
      <c r="B141" s="4" t="s">
        <v>1730</v>
      </c>
      <c r="C141" s="114"/>
      <c r="D141" s="115"/>
      <c r="E141" s="116"/>
      <c r="F141" s="114"/>
      <c r="G141" s="115"/>
      <c r="H141" s="117"/>
      <c r="I141" s="5" t="str">
        <f t="shared" si="13"/>
        <v/>
      </c>
      <c r="J141" s="5" t="str">
        <f t="shared" si="14"/>
        <v/>
      </c>
      <c r="K141" s="2">
        <f t="shared" si="15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2"/>
        <v>133</v>
      </c>
      <c r="B142" s="4" t="s">
        <v>1691</v>
      </c>
      <c r="C142" s="114"/>
      <c r="D142" s="115"/>
      <c r="E142" s="116"/>
      <c r="F142" s="114"/>
      <c r="G142" s="115"/>
      <c r="H142" s="117"/>
      <c r="I142" s="5" t="str">
        <f t="shared" si="13"/>
        <v/>
      </c>
      <c r="J142" s="5" t="str">
        <f t="shared" si="14"/>
        <v/>
      </c>
      <c r="K142" s="2">
        <f t="shared" si="15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2"/>
        <v>134</v>
      </c>
      <c r="B143" s="4" t="s">
        <v>1692</v>
      </c>
      <c r="C143" s="114"/>
      <c r="D143" s="115"/>
      <c r="E143" s="116"/>
      <c r="F143" s="114"/>
      <c r="G143" s="115"/>
      <c r="H143" s="117"/>
      <c r="I143" s="5" t="str">
        <f t="shared" si="13"/>
        <v/>
      </c>
      <c r="J143" s="5" t="str">
        <f t="shared" si="14"/>
        <v/>
      </c>
      <c r="K143" s="2">
        <f t="shared" si="15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2"/>
        <v>135</v>
      </c>
      <c r="B144" s="4" t="s">
        <v>64</v>
      </c>
      <c r="C144" s="114"/>
      <c r="D144" s="115"/>
      <c r="E144" s="116"/>
      <c r="F144" s="114"/>
      <c r="G144" s="115"/>
      <c r="H144" s="117"/>
      <c r="I144" s="5" t="str">
        <f t="shared" si="13"/>
        <v/>
      </c>
      <c r="J144" s="5" t="str">
        <f t="shared" si="14"/>
        <v/>
      </c>
      <c r="K144" s="2">
        <f t="shared" si="15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2"/>
        <v>136</v>
      </c>
      <c r="B145" s="4" t="s">
        <v>1731</v>
      </c>
      <c r="C145" s="114"/>
      <c r="D145" s="115"/>
      <c r="E145" s="116"/>
      <c r="F145" s="114"/>
      <c r="G145" s="115"/>
      <c r="H145" s="117"/>
      <c r="I145" s="5" t="str">
        <f t="shared" si="13"/>
        <v/>
      </c>
      <c r="J145" s="5" t="str">
        <f t="shared" si="14"/>
        <v/>
      </c>
      <c r="K145" s="2">
        <f t="shared" si="15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2"/>
        <v>137</v>
      </c>
      <c r="B146" s="4" t="s">
        <v>65</v>
      </c>
      <c r="C146" s="114"/>
      <c r="D146" s="115"/>
      <c r="E146" s="116"/>
      <c r="F146" s="114"/>
      <c r="G146" s="115"/>
      <c r="H146" s="117"/>
      <c r="I146" s="5" t="str">
        <f t="shared" si="13"/>
        <v/>
      </c>
      <c r="J146" s="5" t="str">
        <f t="shared" si="14"/>
        <v/>
      </c>
      <c r="K146" s="2">
        <f t="shared" si="15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2"/>
        <v>138</v>
      </c>
      <c r="B147" s="4" t="s">
        <v>66</v>
      </c>
      <c r="C147" s="114"/>
      <c r="D147" s="115"/>
      <c r="E147" s="116"/>
      <c r="F147" s="114"/>
      <c r="G147" s="115"/>
      <c r="H147" s="117"/>
      <c r="I147" s="5" t="str">
        <f t="shared" si="13"/>
        <v/>
      </c>
      <c r="J147" s="5" t="str">
        <f t="shared" si="14"/>
        <v/>
      </c>
      <c r="K147" s="2">
        <f t="shared" si="15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2"/>
        <v>139</v>
      </c>
      <c r="B148" s="4" t="s">
        <v>67</v>
      </c>
      <c r="C148" s="114"/>
      <c r="D148" s="115"/>
      <c r="E148" s="116"/>
      <c r="F148" s="114"/>
      <c r="G148" s="115"/>
      <c r="H148" s="117"/>
      <c r="I148" s="5" t="str">
        <f t="shared" si="13"/>
        <v/>
      </c>
      <c r="J148" s="5" t="str">
        <f t="shared" si="14"/>
        <v/>
      </c>
      <c r="K148" s="2">
        <f t="shared" si="15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2"/>
        <v>140</v>
      </c>
      <c r="B149" s="4" t="s">
        <v>68</v>
      </c>
      <c r="C149" s="114"/>
      <c r="D149" s="115"/>
      <c r="E149" s="116"/>
      <c r="F149" s="114"/>
      <c r="G149" s="115"/>
      <c r="H149" s="117"/>
      <c r="I149" s="5" t="str">
        <f t="shared" si="13"/>
        <v/>
      </c>
      <c r="J149" s="5" t="str">
        <f t="shared" si="14"/>
        <v/>
      </c>
      <c r="K149" s="2">
        <f t="shared" si="15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2"/>
        <v>141</v>
      </c>
      <c r="B150" s="4" t="s">
        <v>69</v>
      </c>
      <c r="C150" s="114"/>
      <c r="D150" s="115"/>
      <c r="E150" s="116"/>
      <c r="F150" s="114"/>
      <c r="G150" s="115"/>
      <c r="H150" s="117"/>
      <c r="I150" s="5" t="str">
        <f t="shared" si="13"/>
        <v/>
      </c>
      <c r="J150" s="5" t="str">
        <f t="shared" si="14"/>
        <v/>
      </c>
      <c r="K150" s="2">
        <f t="shared" si="15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2"/>
        <v>142</v>
      </c>
      <c r="B151" s="4" t="s">
        <v>70</v>
      </c>
      <c r="C151" s="114"/>
      <c r="D151" s="115"/>
      <c r="E151" s="116"/>
      <c r="F151" s="114"/>
      <c r="G151" s="115"/>
      <c r="H151" s="117"/>
      <c r="I151" s="5" t="str">
        <f t="shared" si="13"/>
        <v/>
      </c>
      <c r="J151" s="5" t="str">
        <f t="shared" si="14"/>
        <v/>
      </c>
      <c r="K151" s="2">
        <f t="shared" si="15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2"/>
        <v>143</v>
      </c>
      <c r="B152" s="4" t="s">
        <v>1693</v>
      </c>
      <c r="C152" s="114"/>
      <c r="D152" s="115"/>
      <c r="E152" s="116"/>
      <c r="F152" s="114"/>
      <c r="G152" s="115"/>
      <c r="H152" s="117"/>
      <c r="I152" s="5" t="str">
        <f t="shared" si="13"/>
        <v/>
      </c>
      <c r="J152" s="5" t="str">
        <f t="shared" si="14"/>
        <v/>
      </c>
      <c r="K152" s="2">
        <f t="shared" si="15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2"/>
        <v>144</v>
      </c>
      <c r="B153" s="4" t="s">
        <v>1694</v>
      </c>
      <c r="C153" s="114"/>
      <c r="D153" s="115"/>
      <c r="E153" s="116"/>
      <c r="F153" s="114"/>
      <c r="G153" s="115"/>
      <c r="H153" s="117"/>
      <c r="I153" s="5" t="str">
        <f t="shared" si="13"/>
        <v/>
      </c>
      <c r="J153" s="5" t="str">
        <f t="shared" si="14"/>
        <v/>
      </c>
      <c r="K153" s="2">
        <f t="shared" si="15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2"/>
        <v>145</v>
      </c>
      <c r="B154" s="4" t="s">
        <v>1695</v>
      </c>
      <c r="C154" s="114"/>
      <c r="D154" s="115"/>
      <c r="E154" s="116"/>
      <c r="F154" s="114"/>
      <c r="G154" s="115"/>
      <c r="H154" s="117"/>
      <c r="I154" s="5" t="str">
        <f t="shared" si="13"/>
        <v/>
      </c>
      <c r="J154" s="5" t="str">
        <f t="shared" si="14"/>
        <v/>
      </c>
      <c r="K154" s="2">
        <f t="shared" si="15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2"/>
        <v>146</v>
      </c>
      <c r="B155" s="4" t="s">
        <v>1696</v>
      </c>
      <c r="C155" s="114"/>
      <c r="D155" s="115"/>
      <c r="E155" s="116"/>
      <c r="F155" s="114"/>
      <c r="G155" s="115"/>
      <c r="H155" s="117"/>
      <c r="I155" s="5" t="str">
        <f t="shared" si="13"/>
        <v/>
      </c>
      <c r="J155" s="5" t="str">
        <f t="shared" si="14"/>
        <v/>
      </c>
      <c r="K155" s="2">
        <f t="shared" si="15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2"/>
        <v>147</v>
      </c>
      <c r="B156" s="4" t="s">
        <v>1697</v>
      </c>
      <c r="C156" s="114"/>
      <c r="D156" s="115"/>
      <c r="E156" s="116"/>
      <c r="F156" s="114"/>
      <c r="G156" s="115"/>
      <c r="H156" s="117"/>
      <c r="I156" s="5" t="str">
        <f t="shared" si="13"/>
        <v/>
      </c>
      <c r="J156" s="5" t="str">
        <f t="shared" si="14"/>
        <v/>
      </c>
      <c r="K156" s="2">
        <f t="shared" si="15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2"/>
        <v>148</v>
      </c>
      <c r="B157" s="4" t="s">
        <v>1698</v>
      </c>
      <c r="C157" s="114"/>
      <c r="D157" s="115"/>
      <c r="E157" s="116"/>
      <c r="F157" s="114"/>
      <c r="G157" s="115"/>
      <c r="H157" s="117"/>
      <c r="I157" s="5" t="str">
        <f t="shared" si="13"/>
        <v/>
      </c>
      <c r="J157" s="5" t="str">
        <f t="shared" si="14"/>
        <v/>
      </c>
      <c r="K157" s="2">
        <f t="shared" si="15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2"/>
        <v>149</v>
      </c>
      <c r="B158" s="4" t="s">
        <v>1699</v>
      </c>
      <c r="C158" s="114"/>
      <c r="D158" s="115"/>
      <c r="E158" s="116"/>
      <c r="F158" s="114"/>
      <c r="G158" s="115"/>
      <c r="H158" s="117"/>
      <c r="I158" s="5" t="str">
        <f t="shared" si="13"/>
        <v/>
      </c>
      <c r="J158" s="5" t="str">
        <f t="shared" si="14"/>
        <v/>
      </c>
      <c r="K158" s="2">
        <f t="shared" si="15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2"/>
        <v>150</v>
      </c>
      <c r="B159" s="4" t="s">
        <v>1700</v>
      </c>
      <c r="C159" s="114"/>
      <c r="D159" s="115"/>
      <c r="E159" s="116"/>
      <c r="F159" s="114"/>
      <c r="G159" s="115"/>
      <c r="H159" s="117"/>
      <c r="I159" s="5" t="str">
        <f t="shared" si="13"/>
        <v/>
      </c>
      <c r="J159" s="5" t="str">
        <f t="shared" si="14"/>
        <v/>
      </c>
      <c r="K159" s="2">
        <f t="shared" si="15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2"/>
        <v>151</v>
      </c>
      <c r="B160" s="4" t="s">
        <v>1701</v>
      </c>
      <c r="C160" s="114"/>
      <c r="D160" s="115"/>
      <c r="E160" s="116"/>
      <c r="F160" s="114"/>
      <c r="G160" s="115"/>
      <c r="H160" s="117"/>
      <c r="I160" s="5" t="str">
        <f t="shared" si="13"/>
        <v/>
      </c>
      <c r="J160" s="5" t="str">
        <f t="shared" si="14"/>
        <v/>
      </c>
      <c r="K160" s="2">
        <f t="shared" si="15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2"/>
        <v>152</v>
      </c>
      <c r="B161" s="4" t="s">
        <v>1702</v>
      </c>
      <c r="C161" s="114"/>
      <c r="D161" s="115"/>
      <c r="E161" s="116"/>
      <c r="F161" s="114"/>
      <c r="G161" s="115"/>
      <c r="H161" s="117"/>
      <c r="I161" s="5" t="str">
        <f t="shared" si="13"/>
        <v/>
      </c>
      <c r="J161" s="5" t="str">
        <f t="shared" si="14"/>
        <v/>
      </c>
      <c r="K161" s="2">
        <f t="shared" si="15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2"/>
        <v>153</v>
      </c>
      <c r="B162" s="4" t="s">
        <v>1703</v>
      </c>
      <c r="C162" s="114"/>
      <c r="D162" s="115"/>
      <c r="E162" s="116"/>
      <c r="F162" s="114"/>
      <c r="G162" s="115"/>
      <c r="H162" s="117"/>
      <c r="I162" s="5" t="str">
        <f t="shared" si="13"/>
        <v/>
      </c>
      <c r="J162" s="5" t="str">
        <f t="shared" si="14"/>
        <v/>
      </c>
      <c r="K162" s="2">
        <f t="shared" si="15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2"/>
        <v>154</v>
      </c>
      <c r="B163" s="4" t="s">
        <v>1704</v>
      </c>
      <c r="C163" s="114"/>
      <c r="D163" s="115"/>
      <c r="E163" s="116"/>
      <c r="F163" s="114"/>
      <c r="G163" s="115"/>
      <c r="H163" s="117"/>
      <c r="I163" s="5" t="str">
        <f t="shared" si="13"/>
        <v/>
      </c>
      <c r="J163" s="5" t="str">
        <f t="shared" si="14"/>
        <v/>
      </c>
      <c r="K163" s="2">
        <f t="shared" si="15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2"/>
        <v>155</v>
      </c>
      <c r="B164" s="4" t="s">
        <v>1732</v>
      </c>
      <c r="C164" s="114"/>
      <c r="D164" s="115"/>
      <c r="E164" s="116"/>
      <c r="F164" s="114"/>
      <c r="G164" s="115"/>
      <c r="H164" s="117"/>
      <c r="I164" s="5" t="str">
        <f t="shared" si="13"/>
        <v/>
      </c>
      <c r="J164" s="5" t="str">
        <f t="shared" si="14"/>
        <v/>
      </c>
      <c r="K164" s="2">
        <f t="shared" si="15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2"/>
        <v>156</v>
      </c>
      <c r="B165" s="4" t="s">
        <v>1705</v>
      </c>
      <c r="C165" s="114"/>
      <c r="D165" s="115"/>
      <c r="E165" s="116"/>
      <c r="F165" s="114"/>
      <c r="G165" s="115"/>
      <c r="H165" s="117"/>
      <c r="I165" s="5" t="str">
        <f t="shared" si="13"/>
        <v/>
      </c>
      <c r="J165" s="5" t="str">
        <f t="shared" si="14"/>
        <v/>
      </c>
      <c r="K165" s="2">
        <f t="shared" si="15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2"/>
        <v>157</v>
      </c>
      <c r="B166" s="4" t="s">
        <v>1706</v>
      </c>
      <c r="C166" s="114"/>
      <c r="D166" s="115"/>
      <c r="E166" s="116"/>
      <c r="F166" s="114"/>
      <c r="G166" s="115"/>
      <c r="H166" s="117"/>
      <c r="I166" s="5" t="str">
        <f t="shared" si="13"/>
        <v/>
      </c>
      <c r="J166" s="5" t="str">
        <f t="shared" si="14"/>
        <v/>
      </c>
      <c r="K166" s="2">
        <f t="shared" si="15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2"/>
        <v>158</v>
      </c>
      <c r="B167" s="4" t="s">
        <v>1707</v>
      </c>
      <c r="C167" s="114"/>
      <c r="D167" s="115"/>
      <c r="E167" s="116"/>
      <c r="F167" s="114"/>
      <c r="G167" s="115"/>
      <c r="H167" s="117"/>
      <c r="I167" s="5" t="str">
        <f t="shared" si="13"/>
        <v/>
      </c>
      <c r="J167" s="5" t="str">
        <f t="shared" si="14"/>
        <v/>
      </c>
      <c r="K167" s="2">
        <f t="shared" si="15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2"/>
        <v>159</v>
      </c>
      <c r="B168" s="4"/>
      <c r="C168" s="114"/>
      <c r="D168" s="115"/>
      <c r="E168" s="116"/>
      <c r="F168" s="114"/>
      <c r="G168" s="115"/>
      <c r="H168" s="117"/>
      <c r="I168" s="5" t="str">
        <f t="shared" si="13"/>
        <v/>
      </c>
      <c r="J168" s="5" t="str">
        <f t="shared" si="14"/>
        <v/>
      </c>
      <c r="K168" s="2">
        <f t="shared" si="15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2"/>
        <v>160</v>
      </c>
      <c r="B169" s="4"/>
      <c r="C169" s="114"/>
      <c r="D169" s="115"/>
      <c r="E169" s="116"/>
      <c r="F169" s="114"/>
      <c r="G169" s="115"/>
      <c r="H169" s="117"/>
      <c r="I169" s="5" t="str">
        <f t="shared" si="13"/>
        <v/>
      </c>
      <c r="J169" s="5" t="str">
        <f t="shared" si="14"/>
        <v/>
      </c>
      <c r="K169" s="2">
        <f t="shared" si="15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2"/>
        <v>161</v>
      </c>
      <c r="B170" s="4"/>
      <c r="C170" s="114"/>
      <c r="D170" s="115"/>
      <c r="E170" s="116"/>
      <c r="F170" s="114"/>
      <c r="G170" s="115"/>
      <c r="H170" s="117"/>
      <c r="I170" s="5" t="str">
        <f t="shared" si="13"/>
        <v/>
      </c>
      <c r="J170" s="5" t="str">
        <f t="shared" si="14"/>
        <v/>
      </c>
      <c r="K170" s="2">
        <f t="shared" si="15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2"/>
        <v>162</v>
      </c>
      <c r="B171" s="4"/>
      <c r="C171" s="114"/>
      <c r="D171" s="115"/>
      <c r="E171" s="116"/>
      <c r="F171" s="114"/>
      <c r="G171" s="115"/>
      <c r="H171" s="117"/>
      <c r="I171" s="5" t="str">
        <f t="shared" si="13"/>
        <v/>
      </c>
      <c r="J171" s="5" t="str">
        <f t="shared" si="14"/>
        <v/>
      </c>
      <c r="K171" s="2">
        <f t="shared" si="15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2"/>
        <v>163</v>
      </c>
      <c r="B172" s="4"/>
      <c r="C172" s="114"/>
      <c r="D172" s="115"/>
      <c r="E172" s="116"/>
      <c r="F172" s="114"/>
      <c r="G172" s="115"/>
      <c r="H172" s="117"/>
      <c r="I172" s="5" t="str">
        <f t="shared" si="13"/>
        <v/>
      </c>
      <c r="J172" s="5" t="str">
        <f t="shared" si="14"/>
        <v/>
      </c>
      <c r="K172" s="2">
        <f t="shared" si="15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2"/>
        <v>164</v>
      </c>
      <c r="B173" s="4"/>
      <c r="C173" s="114"/>
      <c r="D173" s="115"/>
      <c r="E173" s="116"/>
      <c r="F173" s="114"/>
      <c r="G173" s="115"/>
      <c r="H173" s="117"/>
      <c r="I173" s="5" t="str">
        <f t="shared" si="13"/>
        <v/>
      </c>
      <c r="J173" s="5" t="str">
        <f t="shared" si="14"/>
        <v/>
      </c>
      <c r="K173" s="2">
        <f t="shared" si="15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2"/>
        <v>165</v>
      </c>
      <c r="B174" s="4"/>
      <c r="C174" s="114"/>
      <c r="D174" s="115"/>
      <c r="E174" s="116"/>
      <c r="F174" s="114"/>
      <c r="G174" s="115"/>
      <c r="H174" s="117"/>
      <c r="I174" s="5" t="str">
        <f t="shared" si="13"/>
        <v/>
      </c>
      <c r="J174" s="5" t="str">
        <f t="shared" si="14"/>
        <v/>
      </c>
      <c r="K174" s="2">
        <f t="shared" si="15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2"/>
        <v>166</v>
      </c>
      <c r="B175" s="4"/>
      <c r="C175" s="114"/>
      <c r="D175" s="115"/>
      <c r="E175" s="116"/>
      <c r="F175" s="114"/>
      <c r="G175" s="115"/>
      <c r="H175" s="117"/>
      <c r="I175" s="5" t="str">
        <f t="shared" si="13"/>
        <v/>
      </c>
      <c r="J175" s="5" t="str">
        <f t="shared" si="14"/>
        <v/>
      </c>
      <c r="K175" s="2">
        <f t="shared" si="15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2"/>
        <v>167</v>
      </c>
      <c r="B176" s="4"/>
      <c r="C176" s="114"/>
      <c r="D176" s="115"/>
      <c r="E176" s="116"/>
      <c r="F176" s="114"/>
      <c r="G176" s="115"/>
      <c r="H176" s="117"/>
      <c r="I176" s="5" t="str">
        <f t="shared" si="13"/>
        <v/>
      </c>
      <c r="J176" s="5" t="str">
        <f t="shared" si="14"/>
        <v/>
      </c>
      <c r="K176" s="2">
        <f t="shared" si="15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2"/>
        <v>168</v>
      </c>
      <c r="B177" s="4"/>
      <c r="C177" s="114"/>
      <c r="D177" s="115"/>
      <c r="E177" s="116"/>
      <c r="F177" s="114"/>
      <c r="G177" s="115"/>
      <c r="H177" s="117"/>
      <c r="I177" s="5" t="str">
        <f t="shared" si="13"/>
        <v/>
      </c>
      <c r="J177" s="5" t="str">
        <f t="shared" si="14"/>
        <v/>
      </c>
      <c r="K177" s="2">
        <f t="shared" si="15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2"/>
        <v>169</v>
      </c>
      <c r="B178" s="4"/>
      <c r="C178" s="114"/>
      <c r="D178" s="115"/>
      <c r="E178" s="116"/>
      <c r="F178" s="114"/>
      <c r="G178" s="115"/>
      <c r="H178" s="117"/>
      <c r="I178" s="5" t="str">
        <f t="shared" si="13"/>
        <v/>
      </c>
      <c r="J178" s="5" t="str">
        <f t="shared" si="14"/>
        <v/>
      </c>
      <c r="K178" s="2">
        <f t="shared" si="15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2"/>
        <v>170</v>
      </c>
      <c r="B179" s="4"/>
      <c r="C179" s="114"/>
      <c r="D179" s="115"/>
      <c r="E179" s="116"/>
      <c r="F179" s="114"/>
      <c r="G179" s="115"/>
      <c r="H179" s="117"/>
      <c r="I179" s="5" t="str">
        <f t="shared" si="13"/>
        <v/>
      </c>
      <c r="J179" s="5" t="str">
        <f t="shared" si="14"/>
        <v/>
      </c>
      <c r="K179" s="2">
        <f t="shared" si="15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2"/>
        <v>171</v>
      </c>
      <c r="B180" s="4"/>
      <c r="C180" s="114"/>
      <c r="D180" s="115"/>
      <c r="E180" s="116"/>
      <c r="F180" s="114"/>
      <c r="G180" s="115"/>
      <c r="H180" s="117"/>
      <c r="I180" s="5" t="str">
        <f t="shared" si="13"/>
        <v/>
      </c>
      <c r="J180" s="5" t="str">
        <f t="shared" si="14"/>
        <v/>
      </c>
      <c r="K180" s="2">
        <f t="shared" si="15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2"/>
        <v>172</v>
      </c>
      <c r="B181" s="4"/>
      <c r="C181" s="114"/>
      <c r="D181" s="115"/>
      <c r="E181" s="116"/>
      <c r="F181" s="114"/>
      <c r="G181" s="115"/>
      <c r="H181" s="117"/>
      <c r="I181" s="5" t="str">
        <f t="shared" si="13"/>
        <v/>
      </c>
      <c r="J181" s="5" t="str">
        <f t="shared" si="14"/>
        <v/>
      </c>
      <c r="K181" s="2">
        <f t="shared" si="15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2"/>
        <v>173</v>
      </c>
      <c r="B182" s="4"/>
      <c r="C182" s="114"/>
      <c r="D182" s="115"/>
      <c r="E182" s="116"/>
      <c r="F182" s="114"/>
      <c r="G182" s="115"/>
      <c r="H182" s="117"/>
      <c r="I182" s="5" t="str">
        <f t="shared" si="13"/>
        <v/>
      </c>
      <c r="J182" s="5" t="str">
        <f t="shared" si="14"/>
        <v/>
      </c>
      <c r="K182" s="2">
        <f t="shared" si="15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2"/>
        <v>174</v>
      </c>
      <c r="B183" s="4"/>
      <c r="C183" s="114"/>
      <c r="D183" s="115"/>
      <c r="E183" s="116"/>
      <c r="F183" s="114"/>
      <c r="G183" s="115"/>
      <c r="H183" s="117"/>
      <c r="I183" s="5" t="str">
        <f t="shared" si="13"/>
        <v/>
      </c>
      <c r="J183" s="5" t="str">
        <f t="shared" si="14"/>
        <v/>
      </c>
      <c r="K183" s="2">
        <f t="shared" si="15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2"/>
        <v>175</v>
      </c>
      <c r="B184" s="4"/>
      <c r="C184" s="114"/>
      <c r="D184" s="115"/>
      <c r="E184" s="116"/>
      <c r="F184" s="114"/>
      <c r="G184" s="115"/>
      <c r="H184" s="117"/>
      <c r="I184" s="5" t="str">
        <f t="shared" si="13"/>
        <v/>
      </c>
      <c r="J184" s="5" t="str">
        <f t="shared" si="14"/>
        <v/>
      </c>
      <c r="K184" s="2">
        <f t="shared" si="15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2"/>
        <v>176</v>
      </c>
      <c r="B185" s="4"/>
      <c r="C185" s="114"/>
      <c r="D185" s="115"/>
      <c r="E185" s="116"/>
      <c r="F185" s="114"/>
      <c r="G185" s="115"/>
      <c r="H185" s="117"/>
      <c r="I185" s="5" t="str">
        <f t="shared" si="13"/>
        <v/>
      </c>
      <c r="J185" s="5" t="str">
        <f t="shared" si="14"/>
        <v/>
      </c>
      <c r="K185" s="2">
        <f t="shared" si="15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2"/>
        <v>177</v>
      </c>
      <c r="B186" s="4"/>
      <c r="C186" s="114"/>
      <c r="D186" s="115"/>
      <c r="E186" s="116"/>
      <c r="F186" s="114"/>
      <c r="G186" s="115"/>
      <c r="H186" s="117"/>
      <c r="I186" s="5" t="str">
        <f t="shared" si="13"/>
        <v/>
      </c>
      <c r="J186" s="5" t="str">
        <f t="shared" si="14"/>
        <v/>
      </c>
      <c r="K186" s="2">
        <f t="shared" si="15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2"/>
        <v>178</v>
      </c>
      <c r="B187" s="4"/>
      <c r="C187" s="114"/>
      <c r="D187" s="115"/>
      <c r="E187" s="116"/>
      <c r="F187" s="114"/>
      <c r="G187" s="115"/>
      <c r="H187" s="117"/>
      <c r="I187" s="5" t="str">
        <f t="shared" si="13"/>
        <v/>
      </c>
      <c r="J187" s="5" t="str">
        <f t="shared" si="14"/>
        <v/>
      </c>
      <c r="K187" s="2">
        <f t="shared" si="15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2"/>
        <v>179</v>
      </c>
      <c r="B188" s="4"/>
      <c r="C188" s="114"/>
      <c r="D188" s="115"/>
      <c r="E188" s="116"/>
      <c r="F188" s="114"/>
      <c r="G188" s="115"/>
      <c r="H188" s="117"/>
      <c r="I188" s="5" t="str">
        <f t="shared" si="13"/>
        <v/>
      </c>
      <c r="J188" s="5" t="str">
        <f t="shared" si="14"/>
        <v/>
      </c>
      <c r="K188" s="2">
        <f t="shared" si="15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2"/>
        <v>180</v>
      </c>
      <c r="B189" s="4"/>
      <c r="C189" s="114"/>
      <c r="D189" s="115"/>
      <c r="E189" s="116"/>
      <c r="F189" s="114"/>
      <c r="G189" s="115"/>
      <c r="H189" s="117"/>
      <c r="I189" s="5" t="str">
        <f t="shared" si="13"/>
        <v/>
      </c>
      <c r="J189" s="5" t="str">
        <f t="shared" si="14"/>
        <v/>
      </c>
      <c r="K189" s="2">
        <f t="shared" si="15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2"/>
        <v>181</v>
      </c>
      <c r="B190" s="4"/>
      <c r="C190" s="114"/>
      <c r="D190" s="115"/>
      <c r="E190" s="116"/>
      <c r="F190" s="114"/>
      <c r="G190" s="115"/>
      <c r="H190" s="117"/>
      <c r="I190" s="5" t="str">
        <f t="shared" si="13"/>
        <v/>
      </c>
      <c r="J190" s="5" t="str">
        <f t="shared" si="14"/>
        <v/>
      </c>
      <c r="K190" s="2">
        <f t="shared" si="15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2"/>
        <v>182</v>
      </c>
      <c r="B191" s="4"/>
      <c r="C191" s="114"/>
      <c r="D191" s="115"/>
      <c r="E191" s="116"/>
      <c r="F191" s="114"/>
      <c r="G191" s="115"/>
      <c r="H191" s="117"/>
      <c r="I191" s="5" t="str">
        <f t="shared" si="13"/>
        <v/>
      </c>
      <c r="J191" s="5" t="str">
        <f t="shared" si="14"/>
        <v/>
      </c>
      <c r="K191" s="2">
        <f t="shared" si="15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2"/>
        <v>183</v>
      </c>
      <c r="B192" s="4"/>
      <c r="C192" s="114"/>
      <c r="D192" s="115"/>
      <c r="E192" s="116"/>
      <c r="F192" s="114"/>
      <c r="G192" s="115"/>
      <c r="H192" s="117"/>
      <c r="I192" s="5" t="str">
        <f t="shared" si="13"/>
        <v/>
      </c>
      <c r="J192" s="5" t="str">
        <f t="shared" si="14"/>
        <v/>
      </c>
      <c r="K192" s="2">
        <f t="shared" si="15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2"/>
        <v>184</v>
      </c>
      <c r="B193" s="4"/>
      <c r="C193" s="114"/>
      <c r="D193" s="115"/>
      <c r="E193" s="116"/>
      <c r="F193" s="114"/>
      <c r="G193" s="115"/>
      <c r="H193" s="117"/>
      <c r="I193" s="5" t="str">
        <f t="shared" si="13"/>
        <v/>
      </c>
      <c r="J193" s="5" t="str">
        <f t="shared" si="14"/>
        <v/>
      </c>
      <c r="K193" s="2">
        <f t="shared" si="15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2"/>
        <v>185</v>
      </c>
      <c r="B194" s="4"/>
      <c r="C194" s="114"/>
      <c r="D194" s="115"/>
      <c r="E194" s="116"/>
      <c r="F194" s="114"/>
      <c r="G194" s="115"/>
      <c r="H194" s="117"/>
      <c r="I194" s="5" t="str">
        <f t="shared" si="13"/>
        <v/>
      </c>
      <c r="J194" s="5" t="str">
        <f t="shared" si="14"/>
        <v/>
      </c>
      <c r="K194" s="2">
        <f t="shared" si="15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2"/>
        <v>186</v>
      </c>
      <c r="B195" s="4"/>
      <c r="C195" s="114"/>
      <c r="D195" s="115"/>
      <c r="E195" s="116"/>
      <c r="F195" s="114"/>
      <c r="G195" s="115"/>
      <c r="H195" s="117"/>
      <c r="I195" s="5" t="str">
        <f t="shared" si="13"/>
        <v/>
      </c>
      <c r="J195" s="5" t="str">
        <f t="shared" si="14"/>
        <v/>
      </c>
      <c r="K195" s="2">
        <f t="shared" si="15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2"/>
        <v>187</v>
      </c>
      <c r="B196" s="4"/>
      <c r="C196" s="114"/>
      <c r="D196" s="115"/>
      <c r="E196" s="116"/>
      <c r="F196" s="114"/>
      <c r="G196" s="115"/>
      <c r="H196" s="117"/>
      <c r="I196" s="5" t="str">
        <f t="shared" si="13"/>
        <v/>
      </c>
      <c r="J196" s="5" t="str">
        <f t="shared" si="14"/>
        <v/>
      </c>
      <c r="K196" s="2">
        <f t="shared" si="15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2"/>
        <v>188</v>
      </c>
      <c r="B197" s="4"/>
      <c r="C197" s="114"/>
      <c r="D197" s="115"/>
      <c r="E197" s="116"/>
      <c r="F197" s="114"/>
      <c r="G197" s="115"/>
      <c r="H197" s="117"/>
      <c r="I197" s="5" t="str">
        <f t="shared" si="13"/>
        <v/>
      </c>
      <c r="J197" s="5" t="str">
        <f t="shared" si="14"/>
        <v/>
      </c>
      <c r="K197" s="2">
        <f t="shared" si="15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2"/>
        <v>189</v>
      </c>
      <c r="B198" s="4"/>
      <c r="C198" s="114"/>
      <c r="D198" s="115"/>
      <c r="E198" s="116"/>
      <c r="F198" s="114"/>
      <c r="G198" s="115"/>
      <c r="H198" s="117"/>
      <c r="I198" s="5" t="str">
        <f t="shared" si="13"/>
        <v/>
      </c>
      <c r="J198" s="5" t="str">
        <f t="shared" si="14"/>
        <v/>
      </c>
      <c r="K198" s="2">
        <f t="shared" si="15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2"/>
        <v>190</v>
      </c>
      <c r="B199" s="4"/>
      <c r="C199" s="114"/>
      <c r="D199" s="115"/>
      <c r="E199" s="116"/>
      <c r="F199" s="114"/>
      <c r="G199" s="115"/>
      <c r="H199" s="117"/>
      <c r="I199" s="5" t="str">
        <f t="shared" si="13"/>
        <v/>
      </c>
      <c r="J199" s="5" t="str">
        <f t="shared" si="14"/>
        <v/>
      </c>
      <c r="K199" s="2">
        <f t="shared" si="15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2"/>
        <v>191</v>
      </c>
      <c r="B200" s="4"/>
      <c r="C200" s="114"/>
      <c r="D200" s="115"/>
      <c r="E200" s="116"/>
      <c r="F200" s="114"/>
      <c r="G200" s="115"/>
      <c r="H200" s="117"/>
      <c r="I200" s="5" t="str">
        <f t="shared" si="13"/>
        <v/>
      </c>
      <c r="J200" s="5" t="str">
        <f t="shared" si="14"/>
        <v/>
      </c>
      <c r="K200" s="2">
        <f t="shared" si="15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2"/>
        <v>192</v>
      </c>
      <c r="B201" s="4"/>
      <c r="C201" s="114"/>
      <c r="D201" s="115"/>
      <c r="E201" s="116"/>
      <c r="F201" s="114"/>
      <c r="G201" s="115"/>
      <c r="H201" s="117"/>
      <c r="I201" s="5" t="str">
        <f t="shared" si="13"/>
        <v/>
      </c>
      <c r="J201" s="5" t="str">
        <f t="shared" si="14"/>
        <v/>
      </c>
      <c r="K201" s="2">
        <f t="shared" si="15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2"/>
        <v>193</v>
      </c>
      <c r="B202" s="4"/>
      <c r="C202" s="114"/>
      <c r="D202" s="115"/>
      <c r="E202" s="116"/>
      <c r="F202" s="114"/>
      <c r="G202" s="115"/>
      <c r="H202" s="117"/>
      <c r="I202" s="5" t="str">
        <f t="shared" si="13"/>
        <v/>
      </c>
      <c r="J202" s="5" t="str">
        <f t="shared" si="14"/>
        <v/>
      </c>
      <c r="K202" s="2">
        <f t="shared" si="15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16">ROW(A203)-9</f>
        <v>194</v>
      </c>
      <c r="B203" s="4"/>
      <c r="C203" s="114"/>
      <c r="D203" s="115"/>
      <c r="E203" s="116"/>
      <c r="F203" s="114"/>
      <c r="G203" s="115"/>
      <c r="H203" s="117"/>
      <c r="I203" s="5" t="str">
        <f t="shared" ref="I203:I209" si="17">IF(SUM(C203:E203)=0,"",SUM(C203:E203))</f>
        <v/>
      </c>
      <c r="J203" s="5" t="str">
        <f t="shared" ref="J203:J209" si="18">IF(SUM(F203:H203)=0,"",SUM(F203:H203))</f>
        <v/>
      </c>
      <c r="K203" s="2">
        <f t="shared" ref="K203:K209" si="19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16"/>
        <v>195</v>
      </c>
      <c r="B204" s="4"/>
      <c r="C204" s="114"/>
      <c r="D204" s="115"/>
      <c r="E204" s="116"/>
      <c r="F204" s="114"/>
      <c r="G204" s="115"/>
      <c r="H204" s="117"/>
      <c r="I204" s="5" t="str">
        <f t="shared" si="17"/>
        <v/>
      </c>
      <c r="J204" s="5" t="str">
        <f t="shared" si="18"/>
        <v/>
      </c>
      <c r="K204" s="2">
        <f t="shared" si="19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16"/>
        <v>196</v>
      </c>
      <c r="B205" s="4"/>
      <c r="C205" s="114"/>
      <c r="D205" s="115"/>
      <c r="E205" s="116"/>
      <c r="F205" s="114"/>
      <c r="G205" s="115"/>
      <c r="H205" s="117"/>
      <c r="I205" s="5" t="str">
        <f t="shared" si="17"/>
        <v/>
      </c>
      <c r="J205" s="5" t="str">
        <f t="shared" si="18"/>
        <v/>
      </c>
      <c r="K205" s="2">
        <f t="shared" si="19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16"/>
        <v>197</v>
      </c>
      <c r="B206" s="4"/>
      <c r="C206" s="114"/>
      <c r="D206" s="115"/>
      <c r="E206" s="116"/>
      <c r="F206" s="114"/>
      <c r="G206" s="115"/>
      <c r="H206" s="117"/>
      <c r="I206" s="5" t="str">
        <f t="shared" si="17"/>
        <v/>
      </c>
      <c r="J206" s="5" t="str">
        <f t="shared" si="18"/>
        <v/>
      </c>
      <c r="K206" s="2">
        <f t="shared" si="19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16"/>
        <v>198</v>
      </c>
      <c r="B207" s="4"/>
      <c r="C207" s="114"/>
      <c r="D207" s="115"/>
      <c r="E207" s="116"/>
      <c r="F207" s="114"/>
      <c r="G207" s="115"/>
      <c r="H207" s="117"/>
      <c r="I207" s="5" t="str">
        <f t="shared" si="17"/>
        <v/>
      </c>
      <c r="J207" s="5" t="str">
        <f t="shared" si="18"/>
        <v/>
      </c>
      <c r="K207" s="2">
        <f t="shared" si="19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16"/>
        <v>199</v>
      </c>
      <c r="B208" s="4"/>
      <c r="C208" s="114"/>
      <c r="D208" s="115"/>
      <c r="E208" s="116"/>
      <c r="F208" s="114"/>
      <c r="G208" s="115"/>
      <c r="H208" s="117"/>
      <c r="I208" s="5" t="str">
        <f t="shared" si="17"/>
        <v/>
      </c>
      <c r="J208" s="5" t="str">
        <f t="shared" si="18"/>
        <v/>
      </c>
      <c r="K208" s="2">
        <f t="shared" si="19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16"/>
        <v>200</v>
      </c>
      <c r="B209" s="4"/>
      <c r="C209" s="114"/>
      <c r="D209" s="115"/>
      <c r="E209" s="116"/>
      <c r="F209" s="114"/>
      <c r="G209" s="115"/>
      <c r="H209" s="117"/>
      <c r="I209" s="5" t="str">
        <f t="shared" si="17"/>
        <v/>
      </c>
      <c r="J209" s="5" t="str">
        <f t="shared" si="18"/>
        <v/>
      </c>
      <c r="K209" s="2">
        <f t="shared" si="19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J1:L1"/>
    <mergeCell ref="C1:E1"/>
    <mergeCell ref="A7:A9"/>
    <mergeCell ref="B7:B9"/>
    <mergeCell ref="C7:J7"/>
    <mergeCell ref="C8:E8"/>
    <mergeCell ref="F8:H8"/>
    <mergeCell ref="I8:I9"/>
    <mergeCell ref="J8:J9"/>
    <mergeCell ref="C3:E3"/>
    <mergeCell ref="C4:E4"/>
    <mergeCell ref="C5:E5"/>
    <mergeCell ref="G5:I5"/>
    <mergeCell ref="G4:I4"/>
    <mergeCell ref="G3:I3"/>
    <mergeCell ref="G1:I1"/>
  </mergeCells>
  <phoneticPr fontId="6"/>
  <conditionalFormatting sqref="J1">
    <cfRule type="containsBlanks" dxfId="232" priority="7">
      <formula>LEN(TRIM(J1))=0</formula>
    </cfRule>
  </conditionalFormatting>
  <conditionalFormatting sqref="C10:J209">
    <cfRule type="expression" dxfId="231" priority="2">
      <formula>IF($B10&lt;&gt;"",IF(C10="",TRUE,FALSE))</formula>
    </cfRule>
  </conditionalFormatting>
  <conditionalFormatting sqref="H10:I209">
    <cfRule type="expression" dxfId="230" priority="1">
      <formula>IF(B10&lt;&gt;"",IF(H10="",TRUE,FALSE))</formula>
    </cfRule>
  </conditionalFormatting>
  <conditionalFormatting sqref="A10:J209">
    <cfRule type="expression" dxfId="229" priority="3">
      <formula>IF($A10="",FALSE,IF(MOD(ROW(),2)&lt;&gt;0,FALSE,TRUE))</formula>
    </cfRule>
  </conditionalFormatting>
  <conditionalFormatting sqref="J10:J209">
    <cfRule type="expression" dxfId="228" priority="1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17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佐賀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小林　正雄</v>
      </c>
      <c r="K1" s="221"/>
      <c r="L1" s="222"/>
    </row>
    <row r="2" spans="1:17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17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17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17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26</v>
      </c>
      <c r="Q5" s="49" t="s">
        <v>7</v>
      </c>
    </row>
    <row r="6" spans="1:17" s="1" customFormat="1" ht="13.5" customHeight="1" x14ac:dyDescent="0.25">
      <c r="B6" s="3"/>
      <c r="K6" s="2"/>
    </row>
    <row r="7" spans="1:17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17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3317</v>
      </c>
      <c r="G8" s="230"/>
      <c r="H8" s="230"/>
      <c r="I8" s="230" t="s">
        <v>3335</v>
      </c>
      <c r="J8" s="230" t="s">
        <v>3336</v>
      </c>
      <c r="K8" s="2"/>
    </row>
    <row r="9" spans="1:17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17" x14ac:dyDescent="0.25">
      <c r="A10" s="76">
        <f>ROW(A10)-9</f>
        <v>1</v>
      </c>
      <c r="B10" s="4" t="s">
        <v>3224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</row>
    <row r="11" spans="1:17" x14ac:dyDescent="0.25">
      <c r="A11" s="76">
        <f t="shared" ref="A11:A74" si="6">ROW(A11)-9</f>
        <v>2</v>
      </c>
      <c r="B11" s="4" t="s">
        <v>3225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</row>
    <row r="12" spans="1:17" x14ac:dyDescent="0.25">
      <c r="A12" s="76">
        <f t="shared" si="6"/>
        <v>3</v>
      </c>
      <c r="B12" s="4" t="s">
        <v>3226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</row>
    <row r="13" spans="1:17" x14ac:dyDescent="0.25">
      <c r="A13" s="76">
        <f t="shared" si="6"/>
        <v>4</v>
      </c>
      <c r="B13" s="4" t="s">
        <v>3227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</row>
    <row r="14" spans="1:17" x14ac:dyDescent="0.25">
      <c r="A14" s="76">
        <f t="shared" si="6"/>
        <v>5</v>
      </c>
      <c r="B14" s="4" t="s">
        <v>3228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</row>
    <row r="15" spans="1:17" x14ac:dyDescent="0.25">
      <c r="A15" s="76">
        <f t="shared" si="6"/>
        <v>6</v>
      </c>
      <c r="B15" s="4" t="s">
        <v>3229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</row>
    <row r="16" spans="1:17" x14ac:dyDescent="0.25">
      <c r="A16" s="76">
        <f t="shared" si="6"/>
        <v>7</v>
      </c>
      <c r="B16" s="4" t="s">
        <v>3230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</row>
    <row r="17" spans="1:17" x14ac:dyDescent="0.25">
      <c r="A17" s="76">
        <f t="shared" si="6"/>
        <v>8</v>
      </c>
      <c r="B17" s="4" t="s">
        <v>3231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</row>
    <row r="18" spans="1:17" x14ac:dyDescent="0.25">
      <c r="A18" s="76">
        <f t="shared" si="6"/>
        <v>9</v>
      </c>
      <c r="B18" s="4" t="s">
        <v>3232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</row>
    <row r="19" spans="1:17" x14ac:dyDescent="0.25">
      <c r="A19" s="76">
        <f t="shared" si="6"/>
        <v>10</v>
      </c>
      <c r="B19" s="4" t="s">
        <v>3233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</row>
    <row r="20" spans="1:17" x14ac:dyDescent="0.25">
      <c r="A20" s="76">
        <f t="shared" si="6"/>
        <v>11</v>
      </c>
      <c r="B20" s="4" t="s">
        <v>3234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</row>
    <row r="21" spans="1:17" x14ac:dyDescent="0.25">
      <c r="A21" s="76">
        <f t="shared" si="6"/>
        <v>12</v>
      </c>
      <c r="B21" s="4" t="s">
        <v>3235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</row>
    <row r="22" spans="1:17" x14ac:dyDescent="0.25">
      <c r="A22" s="76">
        <f t="shared" si="6"/>
        <v>13</v>
      </c>
      <c r="B22" s="4" t="s">
        <v>3236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</row>
    <row r="23" spans="1:17" x14ac:dyDescent="0.25">
      <c r="A23" s="76">
        <f t="shared" si="6"/>
        <v>14</v>
      </c>
      <c r="B23" s="4" t="s">
        <v>3237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</row>
    <row r="24" spans="1:17" x14ac:dyDescent="0.25">
      <c r="A24" s="76">
        <f t="shared" si="6"/>
        <v>15</v>
      </c>
      <c r="B24" s="4" t="s">
        <v>3238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</row>
    <row r="25" spans="1:17" x14ac:dyDescent="0.25">
      <c r="A25" s="76">
        <f t="shared" si="6"/>
        <v>16</v>
      </c>
      <c r="B25" s="4" t="s">
        <v>3239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</row>
    <row r="26" spans="1:17" x14ac:dyDescent="0.25">
      <c r="A26" s="76">
        <f t="shared" si="6"/>
        <v>17</v>
      </c>
      <c r="B26" s="4" t="s">
        <v>3240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</row>
    <row r="27" spans="1:17" x14ac:dyDescent="0.25">
      <c r="A27" s="76">
        <f t="shared" si="6"/>
        <v>18</v>
      </c>
      <c r="B27" s="4" t="s">
        <v>3241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</row>
    <row r="28" spans="1:17" x14ac:dyDescent="0.25">
      <c r="A28" s="76">
        <f t="shared" si="6"/>
        <v>19</v>
      </c>
      <c r="B28" s="4" t="s">
        <v>3242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</row>
    <row r="29" spans="1:17" x14ac:dyDescent="0.25">
      <c r="A29" s="76">
        <f t="shared" si="6"/>
        <v>20</v>
      </c>
      <c r="B29" s="4" t="s">
        <v>3243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</row>
    <row r="30" spans="1:17" x14ac:dyDescent="0.25">
      <c r="A30" s="76">
        <f t="shared" si="6"/>
        <v>21</v>
      </c>
      <c r="B30" s="4" t="s">
        <v>3244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</row>
    <row r="31" spans="1:17" x14ac:dyDescent="0.25">
      <c r="A31" s="76">
        <f t="shared" si="6"/>
        <v>22</v>
      </c>
      <c r="B31" s="4" t="s">
        <v>3245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</row>
    <row r="32" spans="1:17" x14ac:dyDescent="0.25">
      <c r="A32" s="76">
        <f t="shared" si="6"/>
        <v>23</v>
      </c>
      <c r="B32" s="4" t="s">
        <v>3246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</row>
    <row r="33" spans="1:17" x14ac:dyDescent="0.25">
      <c r="A33" s="76">
        <f t="shared" si="6"/>
        <v>24</v>
      </c>
      <c r="B33" s="4" t="s">
        <v>3247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</row>
    <row r="34" spans="1:17" x14ac:dyDescent="0.25">
      <c r="A34" s="76">
        <f t="shared" si="6"/>
        <v>25</v>
      </c>
      <c r="B34" s="4" t="s">
        <v>3248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</row>
    <row r="35" spans="1:17" x14ac:dyDescent="0.25">
      <c r="A35" s="76">
        <f t="shared" si="6"/>
        <v>26</v>
      </c>
      <c r="B35" s="4" t="s">
        <v>3249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</row>
    <row r="36" spans="1:17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</row>
    <row r="37" spans="1:17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</row>
    <row r="38" spans="1:17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</row>
    <row r="39" spans="1:17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</row>
    <row r="40" spans="1:17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</row>
    <row r="41" spans="1:17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</row>
    <row r="42" spans="1:17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</row>
    <row r="43" spans="1:17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</row>
    <row r="44" spans="1:17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</row>
    <row r="45" spans="1:17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</row>
    <row r="46" spans="1:17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</row>
    <row r="47" spans="1:17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</row>
    <row r="48" spans="1:17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</row>
    <row r="49" spans="1:17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</row>
    <row r="50" spans="1:17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</row>
    <row r="51" spans="1:17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</row>
    <row r="52" spans="1:17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</row>
    <row r="53" spans="1:17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</row>
    <row r="54" spans="1:17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</row>
    <row r="55" spans="1:17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</row>
    <row r="56" spans="1:17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</row>
    <row r="57" spans="1:17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</row>
    <row r="58" spans="1:17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</row>
    <row r="59" spans="1:17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</row>
    <row r="60" spans="1:17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</row>
    <row r="61" spans="1:17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</row>
    <row r="62" spans="1:17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</row>
    <row r="63" spans="1:17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</row>
    <row r="64" spans="1:17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</row>
    <row r="65" spans="1:17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</row>
    <row r="66" spans="1:17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</row>
    <row r="67" spans="1:17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</row>
    <row r="68" spans="1:17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</row>
    <row r="69" spans="1:17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</row>
    <row r="70" spans="1:17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</row>
    <row r="71" spans="1:17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</row>
    <row r="72" spans="1:17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</row>
    <row r="73" spans="1:17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</row>
    <row r="74" spans="1:17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</row>
    <row r="75" spans="1:17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</row>
    <row r="76" spans="1:17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</row>
    <row r="77" spans="1:17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</row>
    <row r="78" spans="1:17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</row>
    <row r="79" spans="1:17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</row>
    <row r="80" spans="1:17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</row>
    <row r="81" spans="1:17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</row>
    <row r="82" spans="1:17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</row>
    <row r="83" spans="1:17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</row>
    <row r="84" spans="1:17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</row>
    <row r="85" spans="1:17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</row>
    <row r="86" spans="1:17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</row>
    <row r="87" spans="1:17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</row>
    <row r="88" spans="1:17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</row>
    <row r="89" spans="1:17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</row>
    <row r="90" spans="1:17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</row>
    <row r="91" spans="1:17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</row>
    <row r="92" spans="1:17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</row>
    <row r="93" spans="1:17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</row>
    <row r="94" spans="1:17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</row>
    <row r="95" spans="1:17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</row>
    <row r="96" spans="1:17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</row>
    <row r="97" spans="1:17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</row>
    <row r="98" spans="1:17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</row>
    <row r="99" spans="1:17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</row>
    <row r="100" spans="1:17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</row>
    <row r="101" spans="1:17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</row>
    <row r="102" spans="1:17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</row>
    <row r="103" spans="1:17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</row>
    <row r="104" spans="1:17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</row>
    <row r="105" spans="1:17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</row>
    <row r="106" spans="1:17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</row>
    <row r="107" spans="1:17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</row>
    <row r="108" spans="1:17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</row>
    <row r="109" spans="1:17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</row>
    <row r="110" spans="1:17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</row>
    <row r="111" spans="1:17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</row>
    <row r="112" spans="1:17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</row>
    <row r="113" spans="1:17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</row>
    <row r="114" spans="1:17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</row>
    <row r="115" spans="1:17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</row>
    <row r="116" spans="1:17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</row>
    <row r="117" spans="1:17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</row>
    <row r="118" spans="1:17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</row>
    <row r="119" spans="1:17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</row>
    <row r="120" spans="1:17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</row>
    <row r="121" spans="1:17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</row>
    <row r="122" spans="1:17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</row>
    <row r="123" spans="1:17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</row>
    <row r="124" spans="1:17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</row>
    <row r="125" spans="1:17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</row>
    <row r="126" spans="1:17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</row>
    <row r="127" spans="1:17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</row>
    <row r="128" spans="1:17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</row>
    <row r="129" spans="1:17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</row>
    <row r="130" spans="1:17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</row>
    <row r="131" spans="1:17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</row>
    <row r="132" spans="1:17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</row>
    <row r="133" spans="1:17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</row>
    <row r="134" spans="1:17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</row>
    <row r="135" spans="1:17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</row>
    <row r="136" spans="1:17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</row>
    <row r="137" spans="1:17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</row>
    <row r="138" spans="1:17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</row>
    <row r="139" spans="1:17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</row>
    <row r="140" spans="1:17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</row>
    <row r="141" spans="1:17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</row>
    <row r="142" spans="1:17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</row>
    <row r="143" spans="1:17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</row>
    <row r="144" spans="1:17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</row>
    <row r="145" spans="1:17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</row>
    <row r="146" spans="1:17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</row>
    <row r="147" spans="1:17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</row>
    <row r="148" spans="1:17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</row>
    <row r="149" spans="1:17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</row>
    <row r="150" spans="1:17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</row>
    <row r="151" spans="1:17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</row>
    <row r="152" spans="1:17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</row>
    <row r="153" spans="1:17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</row>
    <row r="154" spans="1:17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</row>
    <row r="155" spans="1:17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</row>
    <row r="156" spans="1:17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</row>
    <row r="157" spans="1:17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</row>
    <row r="158" spans="1:17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</row>
    <row r="159" spans="1:17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</row>
    <row r="160" spans="1:17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</row>
    <row r="161" spans="1:17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</row>
    <row r="162" spans="1:17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</row>
    <row r="163" spans="1:17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</row>
    <row r="164" spans="1:17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</row>
    <row r="165" spans="1:17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</row>
    <row r="166" spans="1:17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</row>
    <row r="167" spans="1:17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</row>
    <row r="168" spans="1:17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</row>
    <row r="169" spans="1:17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</row>
    <row r="170" spans="1:17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</row>
    <row r="171" spans="1:17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</row>
    <row r="172" spans="1:17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</row>
    <row r="173" spans="1:17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</row>
    <row r="174" spans="1:17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</row>
    <row r="175" spans="1:17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</row>
    <row r="176" spans="1:17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</row>
    <row r="177" spans="1:17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</row>
    <row r="178" spans="1:17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</row>
    <row r="179" spans="1:17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</row>
    <row r="180" spans="1:17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</row>
    <row r="181" spans="1:17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</row>
    <row r="182" spans="1:17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</row>
    <row r="183" spans="1:17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</row>
    <row r="184" spans="1:17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</row>
    <row r="185" spans="1:17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</row>
    <row r="186" spans="1:17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</row>
    <row r="187" spans="1:17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</row>
    <row r="188" spans="1:17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</row>
    <row r="189" spans="1:17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</row>
    <row r="190" spans="1:17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</row>
    <row r="191" spans="1:17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</row>
    <row r="192" spans="1:17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</row>
    <row r="193" spans="1:17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</row>
    <row r="194" spans="1:17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</row>
    <row r="195" spans="1:17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</row>
    <row r="196" spans="1:17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</row>
    <row r="197" spans="1:17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</row>
    <row r="198" spans="1:17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</row>
    <row r="199" spans="1:17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</row>
    <row r="200" spans="1:17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</row>
    <row r="201" spans="1:17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</row>
    <row r="202" spans="1:17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</row>
    <row r="203" spans="1:17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</row>
    <row r="204" spans="1:17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</row>
    <row r="205" spans="1:17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</row>
    <row r="206" spans="1:17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</row>
    <row r="207" spans="1:17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</row>
    <row r="208" spans="1:17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</row>
    <row r="209" spans="1:17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9" priority="6">
      <formula>LEN(TRIM(J1))=0</formula>
    </cfRule>
  </conditionalFormatting>
  <conditionalFormatting sqref="C10:J209">
    <cfRule type="expression" dxfId="8" priority="2">
      <formula>IF($B10&lt;&gt;"",IF(C10="",TRUE,FALSE))</formula>
    </cfRule>
  </conditionalFormatting>
  <conditionalFormatting sqref="H10:I209">
    <cfRule type="expression" dxfId="7" priority="1">
      <formula>IF(B10&lt;&gt;"",IF(H10="",TRUE,FALSE))</formula>
    </cfRule>
  </conditionalFormatting>
  <conditionalFormatting sqref="A10:J209">
    <cfRule type="expression" dxfId="6" priority="3">
      <formula>IF($A10="",FALSE,IF(MOD(ROW(),2)&lt;&gt;0,FALSE,TRUE))</formula>
    </cfRule>
  </conditionalFormatting>
  <conditionalFormatting sqref="J10:J209">
    <cfRule type="expression" dxfId="5" priority="16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17" s="1" customFormat="1" ht="18" customHeight="1" x14ac:dyDescent="0.25">
      <c r="B1" s="50" t="s">
        <v>927</v>
      </c>
      <c r="C1" s="276" t="str">
        <f ca="1">RIGHT(CELL("filename",C1),LEN(CELL("filename",C1))-FIND("]",CELL("filename",C1)))</f>
        <v>沖縄</v>
      </c>
      <c r="D1" s="277"/>
      <c r="E1" s="278"/>
      <c r="F1" s="2"/>
      <c r="G1" s="276" t="s">
        <v>3</v>
      </c>
      <c r="H1" s="277"/>
      <c r="I1" s="278"/>
      <c r="J1" s="220" t="str">
        <f ca="1">IFERROR(VLOOKUP(C1,Sheet2!$A$1:$B$47,2,FALSE),"")</f>
        <v>比嘉　安俊</v>
      </c>
      <c r="K1" s="221"/>
      <c r="L1" s="222"/>
    </row>
    <row r="2" spans="1:17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17" s="1" customFormat="1" x14ac:dyDescent="0.25">
      <c r="B3" s="50" t="s">
        <v>5</v>
      </c>
      <c r="C3" s="279">
        <f>COUNTIF($I$10:$I$209,"&gt;0")</f>
        <v>0</v>
      </c>
      <c r="D3" s="280"/>
      <c r="E3" s="281"/>
      <c r="F3" s="2"/>
      <c r="G3" s="276" t="s">
        <v>1</v>
      </c>
      <c r="H3" s="277"/>
      <c r="I3" s="278"/>
      <c r="J3" s="128">
        <f>SUM(C$10:C$209)</f>
        <v>0</v>
      </c>
      <c r="K3" s="138">
        <f t="shared" ref="K3:L3" si="0">SUM(D$10:D$209)</f>
        <v>0</v>
      </c>
      <c r="L3" s="138">
        <f t="shared" si="0"/>
        <v>0</v>
      </c>
      <c r="M3" s="139">
        <f>SUM(J3:L3)</f>
        <v>0</v>
      </c>
      <c r="O3" s="50" t="s">
        <v>6</v>
      </c>
      <c r="P3" s="51">
        <f>COUNT(I$10:I$209)</f>
        <v>0</v>
      </c>
      <c r="Q3" s="49" t="s">
        <v>7</v>
      </c>
    </row>
    <row r="4" spans="1:17" s="1" customFormat="1" x14ac:dyDescent="0.25">
      <c r="B4" s="50" t="s">
        <v>8</v>
      </c>
      <c r="C4" s="279">
        <f>COUNTIF($J$10:$J$209,"&gt;0")</f>
        <v>0</v>
      </c>
      <c r="D4" s="280"/>
      <c r="E4" s="281"/>
      <c r="F4" s="2"/>
      <c r="G4" s="276" t="s">
        <v>2</v>
      </c>
      <c r="H4" s="277"/>
      <c r="I4" s="278"/>
      <c r="J4" s="128">
        <f>SUM(F$10:F$209)</f>
        <v>0</v>
      </c>
      <c r="K4" s="138">
        <f t="shared" ref="K4:L4" si="1">SUM(G$10:G$209)</f>
        <v>0</v>
      </c>
      <c r="L4" s="138">
        <f t="shared" si="1"/>
        <v>0</v>
      </c>
      <c r="M4" s="139">
        <f t="shared" ref="M4" si="2">SUM(J4:L4)</f>
        <v>0</v>
      </c>
      <c r="O4" s="50" t="s">
        <v>9</v>
      </c>
      <c r="P4" s="51">
        <f>COUNT(J$10:J$209)</f>
        <v>0</v>
      </c>
      <c r="Q4" s="49" t="s">
        <v>7</v>
      </c>
    </row>
    <row r="5" spans="1:17" s="1" customFormat="1" x14ac:dyDescent="0.25">
      <c r="B5" s="50" t="s">
        <v>10</v>
      </c>
      <c r="C5" s="279">
        <f>COUNTA($B$10:$B$209)-SUM($K$10:$K$209)</f>
        <v>0</v>
      </c>
      <c r="D5" s="280"/>
      <c r="E5" s="281"/>
      <c r="F5" s="2"/>
      <c r="G5" s="276" t="s">
        <v>4</v>
      </c>
      <c r="H5" s="277"/>
      <c r="I5" s="278"/>
      <c r="J5" s="128">
        <f>SUM(J$3:J$4)</f>
        <v>0</v>
      </c>
      <c r="K5" s="138">
        <f t="shared" ref="K5:L5" si="3">SUM(K$3:K$4)</f>
        <v>0</v>
      </c>
      <c r="L5" s="138">
        <f t="shared" si="3"/>
        <v>0</v>
      </c>
      <c r="M5" s="139">
        <f>SUM(J5:L5)</f>
        <v>0</v>
      </c>
      <c r="O5" s="50" t="s">
        <v>11</v>
      </c>
      <c r="P5" s="51">
        <f>COUNTA(B$10:B$209)</f>
        <v>52</v>
      </c>
      <c r="Q5" s="49" t="s">
        <v>7</v>
      </c>
    </row>
    <row r="6" spans="1:17" s="1" customFormat="1" ht="13.5" customHeight="1" x14ac:dyDescent="0.25">
      <c r="B6" s="3"/>
      <c r="K6" s="2"/>
    </row>
    <row r="7" spans="1:17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17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3316</v>
      </c>
      <c r="G8" s="230"/>
      <c r="H8" s="230"/>
      <c r="I8" s="230" t="s">
        <v>3335</v>
      </c>
      <c r="J8" s="230" t="s">
        <v>3336</v>
      </c>
      <c r="K8" s="2"/>
    </row>
    <row r="9" spans="1:17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17" x14ac:dyDescent="0.25">
      <c r="A10" s="76">
        <f>ROW(A10)-9</f>
        <v>1</v>
      </c>
      <c r="B10" s="4" t="s">
        <v>3250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</row>
    <row r="11" spans="1:17" x14ac:dyDescent="0.25">
      <c r="A11" s="76">
        <f t="shared" ref="A11:A74" si="6">ROW(A11)-9</f>
        <v>2</v>
      </c>
      <c r="B11" s="4" t="s">
        <v>3251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</row>
    <row r="12" spans="1:17" x14ac:dyDescent="0.25">
      <c r="A12" s="76">
        <f t="shared" si="6"/>
        <v>3</v>
      </c>
      <c r="B12" s="4" t="s">
        <v>914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</row>
    <row r="13" spans="1:17" x14ac:dyDescent="0.25">
      <c r="A13" s="76">
        <f t="shared" si="6"/>
        <v>4</v>
      </c>
      <c r="B13" s="4" t="s">
        <v>3252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</row>
    <row r="14" spans="1:17" x14ac:dyDescent="0.25">
      <c r="A14" s="76">
        <f t="shared" si="6"/>
        <v>5</v>
      </c>
      <c r="B14" s="4" t="s">
        <v>3253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</row>
    <row r="15" spans="1:17" x14ac:dyDescent="0.25">
      <c r="A15" s="76">
        <f t="shared" si="6"/>
        <v>6</v>
      </c>
      <c r="B15" s="4" t="s">
        <v>3254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</row>
    <row r="16" spans="1:17" x14ac:dyDescent="0.25">
      <c r="A16" s="76">
        <f t="shared" si="6"/>
        <v>7</v>
      </c>
      <c r="B16" s="4" t="s">
        <v>3255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</row>
    <row r="17" spans="1:11" x14ac:dyDescent="0.25">
      <c r="A17" s="76">
        <f t="shared" si="6"/>
        <v>8</v>
      </c>
      <c r="B17" s="4" t="s">
        <v>3256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</row>
    <row r="18" spans="1:11" x14ac:dyDescent="0.25">
      <c r="A18" s="76">
        <f t="shared" si="6"/>
        <v>9</v>
      </c>
      <c r="B18" s="4" t="s">
        <v>3257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</row>
    <row r="19" spans="1:11" x14ac:dyDescent="0.25">
      <c r="A19" s="76">
        <f t="shared" si="6"/>
        <v>10</v>
      </c>
      <c r="B19" s="4" t="s">
        <v>3258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</row>
    <row r="20" spans="1:11" x14ac:dyDescent="0.25">
      <c r="A20" s="76">
        <f t="shared" si="6"/>
        <v>11</v>
      </c>
      <c r="B20" s="4" t="s">
        <v>3259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</row>
    <row r="21" spans="1:11" x14ac:dyDescent="0.25">
      <c r="A21" s="76">
        <f t="shared" si="6"/>
        <v>12</v>
      </c>
      <c r="B21" s="4" t="s">
        <v>3260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</row>
    <row r="22" spans="1:11" x14ac:dyDescent="0.25">
      <c r="A22" s="76">
        <f t="shared" si="6"/>
        <v>13</v>
      </c>
      <c r="B22" s="4" t="s">
        <v>3261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</row>
    <row r="23" spans="1:11" x14ac:dyDescent="0.25">
      <c r="A23" s="76">
        <f t="shared" si="6"/>
        <v>14</v>
      </c>
      <c r="B23" s="4" t="s">
        <v>3262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</row>
    <row r="24" spans="1:11" x14ac:dyDescent="0.25">
      <c r="A24" s="76">
        <f t="shared" si="6"/>
        <v>15</v>
      </c>
      <c r="B24" s="4" t="s">
        <v>3263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</row>
    <row r="25" spans="1:11" x14ac:dyDescent="0.25">
      <c r="A25" s="76">
        <f t="shared" si="6"/>
        <v>16</v>
      </c>
      <c r="B25" s="4" t="s">
        <v>3264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</row>
    <row r="26" spans="1:11" x14ac:dyDescent="0.25">
      <c r="A26" s="76">
        <f t="shared" si="6"/>
        <v>17</v>
      </c>
      <c r="B26" s="4" t="s">
        <v>3265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</row>
    <row r="27" spans="1:11" x14ac:dyDescent="0.25">
      <c r="A27" s="76">
        <f t="shared" si="6"/>
        <v>18</v>
      </c>
      <c r="B27" s="4" t="s">
        <v>3266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</row>
    <row r="28" spans="1:11" x14ac:dyDescent="0.25">
      <c r="A28" s="76">
        <f t="shared" si="6"/>
        <v>19</v>
      </c>
      <c r="B28" s="4" t="s">
        <v>3267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</row>
    <row r="29" spans="1:11" x14ac:dyDescent="0.25">
      <c r="A29" s="76">
        <f t="shared" si="6"/>
        <v>20</v>
      </c>
      <c r="B29" s="4" t="s">
        <v>3268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</row>
    <row r="30" spans="1:11" x14ac:dyDescent="0.25">
      <c r="A30" s="76">
        <f t="shared" si="6"/>
        <v>21</v>
      </c>
      <c r="B30" s="4" t="s">
        <v>3269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</row>
    <row r="31" spans="1:11" x14ac:dyDescent="0.25">
      <c r="A31" s="76">
        <f t="shared" si="6"/>
        <v>22</v>
      </c>
      <c r="B31" s="4" t="s">
        <v>3270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</row>
    <row r="32" spans="1:11" x14ac:dyDescent="0.25">
      <c r="A32" s="76">
        <f t="shared" si="6"/>
        <v>23</v>
      </c>
      <c r="B32" s="4" t="s">
        <v>3271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</row>
    <row r="33" spans="1:11" x14ac:dyDescent="0.25">
      <c r="A33" s="76">
        <f t="shared" si="6"/>
        <v>24</v>
      </c>
      <c r="B33" s="4" t="s">
        <v>3272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</row>
    <row r="34" spans="1:11" x14ac:dyDescent="0.25">
      <c r="A34" s="76">
        <f t="shared" si="6"/>
        <v>25</v>
      </c>
      <c r="B34" s="4" t="s">
        <v>3273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</row>
    <row r="35" spans="1:11" x14ac:dyDescent="0.25">
      <c r="A35" s="76">
        <f t="shared" si="6"/>
        <v>26</v>
      </c>
      <c r="B35" s="4" t="s">
        <v>3274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</row>
    <row r="36" spans="1:11" x14ac:dyDescent="0.25">
      <c r="A36" s="76">
        <f t="shared" si="6"/>
        <v>27</v>
      </c>
      <c r="B36" s="4" t="s">
        <v>3275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</row>
    <row r="37" spans="1:11" x14ac:dyDescent="0.25">
      <c r="A37" s="76">
        <f t="shared" si="6"/>
        <v>28</v>
      </c>
      <c r="B37" s="4" t="s">
        <v>3276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</row>
    <row r="38" spans="1:11" x14ac:dyDescent="0.25">
      <c r="A38" s="76">
        <f t="shared" si="6"/>
        <v>29</v>
      </c>
      <c r="B38" s="4" t="s">
        <v>3277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</row>
    <row r="39" spans="1:11" x14ac:dyDescent="0.25">
      <c r="A39" s="76">
        <f t="shared" si="6"/>
        <v>30</v>
      </c>
      <c r="B39" s="4" t="s">
        <v>3278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</row>
    <row r="40" spans="1:11" x14ac:dyDescent="0.25">
      <c r="A40" s="76">
        <f t="shared" si="6"/>
        <v>31</v>
      </c>
      <c r="B40" s="4" t="s">
        <v>3279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</row>
    <row r="41" spans="1:11" x14ac:dyDescent="0.25">
      <c r="A41" s="76">
        <f t="shared" si="6"/>
        <v>32</v>
      </c>
      <c r="B41" s="4" t="s">
        <v>3280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</row>
    <row r="42" spans="1:11" x14ac:dyDescent="0.25">
      <c r="A42" s="76">
        <f t="shared" si="6"/>
        <v>33</v>
      </c>
      <c r="B42" s="4" t="s">
        <v>3281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</row>
    <row r="43" spans="1:11" x14ac:dyDescent="0.25">
      <c r="A43" s="76">
        <f t="shared" si="6"/>
        <v>34</v>
      </c>
      <c r="B43" s="4" t="s">
        <v>3282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</row>
    <row r="44" spans="1:11" x14ac:dyDescent="0.25">
      <c r="A44" s="76">
        <f t="shared" si="6"/>
        <v>35</v>
      </c>
      <c r="B44" s="4" t="s">
        <v>3283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</row>
    <row r="45" spans="1:11" x14ac:dyDescent="0.25">
      <c r="A45" s="76">
        <f t="shared" si="6"/>
        <v>36</v>
      </c>
      <c r="B45" s="4" t="s">
        <v>3284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</row>
    <row r="46" spans="1:11" x14ac:dyDescent="0.25">
      <c r="A46" s="76">
        <f t="shared" si="6"/>
        <v>37</v>
      </c>
      <c r="B46" s="4" t="s">
        <v>3285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</row>
    <row r="47" spans="1:11" x14ac:dyDescent="0.25">
      <c r="A47" s="76">
        <f t="shared" si="6"/>
        <v>38</v>
      </c>
      <c r="B47" s="4" t="s">
        <v>3286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</row>
    <row r="48" spans="1:11" x14ac:dyDescent="0.25">
      <c r="A48" s="76">
        <f t="shared" si="6"/>
        <v>39</v>
      </c>
      <c r="B48" s="4" t="s">
        <v>3287</v>
      </c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1</v>
      </c>
    </row>
    <row r="49" spans="1:11" x14ac:dyDescent="0.25">
      <c r="A49" s="76">
        <f t="shared" si="6"/>
        <v>40</v>
      </c>
      <c r="B49" s="4" t="s">
        <v>3288</v>
      </c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1</v>
      </c>
    </row>
    <row r="50" spans="1:11" x14ac:dyDescent="0.25">
      <c r="A50" s="76">
        <f t="shared" si="6"/>
        <v>41</v>
      </c>
      <c r="B50" s="4" t="s">
        <v>3289</v>
      </c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1</v>
      </c>
    </row>
    <row r="51" spans="1:11" x14ac:dyDescent="0.25">
      <c r="A51" s="76">
        <f t="shared" si="6"/>
        <v>42</v>
      </c>
      <c r="B51" s="4" t="s">
        <v>530</v>
      </c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1</v>
      </c>
    </row>
    <row r="52" spans="1:11" x14ac:dyDescent="0.25">
      <c r="A52" s="76">
        <f t="shared" si="6"/>
        <v>43</v>
      </c>
      <c r="B52" s="4" t="s">
        <v>3290</v>
      </c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1</v>
      </c>
    </row>
    <row r="53" spans="1:11" x14ac:dyDescent="0.25">
      <c r="A53" s="76">
        <f t="shared" si="6"/>
        <v>44</v>
      </c>
      <c r="B53" s="4" t="s">
        <v>3291</v>
      </c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1</v>
      </c>
    </row>
    <row r="54" spans="1:11" x14ac:dyDescent="0.25">
      <c r="A54" s="76">
        <f t="shared" si="6"/>
        <v>45</v>
      </c>
      <c r="B54" s="4" t="s">
        <v>3292</v>
      </c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1</v>
      </c>
    </row>
    <row r="55" spans="1:11" x14ac:dyDescent="0.25">
      <c r="A55" s="76">
        <f t="shared" si="6"/>
        <v>46</v>
      </c>
      <c r="B55" s="4" t="s">
        <v>3293</v>
      </c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1</v>
      </c>
    </row>
    <row r="56" spans="1:11" x14ac:dyDescent="0.25">
      <c r="A56" s="76">
        <f t="shared" si="6"/>
        <v>47</v>
      </c>
      <c r="B56" s="4" t="s">
        <v>3294</v>
      </c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1</v>
      </c>
    </row>
    <row r="57" spans="1:11" x14ac:dyDescent="0.25">
      <c r="A57" s="76">
        <f t="shared" si="6"/>
        <v>48</v>
      </c>
      <c r="B57" s="4" t="s">
        <v>3295</v>
      </c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1</v>
      </c>
    </row>
    <row r="58" spans="1:11" x14ac:dyDescent="0.25">
      <c r="A58" s="76">
        <f t="shared" si="6"/>
        <v>49</v>
      </c>
      <c r="B58" s="4" t="s">
        <v>3296</v>
      </c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1</v>
      </c>
    </row>
    <row r="59" spans="1:11" x14ac:dyDescent="0.25">
      <c r="A59" s="76">
        <f t="shared" si="6"/>
        <v>50</v>
      </c>
      <c r="B59" s="4" t="s">
        <v>3297</v>
      </c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1</v>
      </c>
    </row>
    <row r="60" spans="1:11" x14ac:dyDescent="0.25">
      <c r="A60" s="76">
        <f t="shared" si="6"/>
        <v>51</v>
      </c>
      <c r="B60" s="4" t="s">
        <v>3298</v>
      </c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1</v>
      </c>
    </row>
    <row r="61" spans="1:11" x14ac:dyDescent="0.25">
      <c r="A61" s="76">
        <f t="shared" si="6"/>
        <v>52</v>
      </c>
      <c r="B61" s="4" t="s">
        <v>3299</v>
      </c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1</v>
      </c>
    </row>
    <row r="62" spans="1:1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</row>
    <row r="63" spans="1:1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</row>
    <row r="64" spans="1:1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</row>
    <row r="65" spans="1:1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</row>
    <row r="66" spans="1:1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</row>
    <row r="67" spans="1:1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</row>
    <row r="68" spans="1:1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</row>
    <row r="69" spans="1:1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</row>
    <row r="70" spans="1:1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</row>
    <row r="71" spans="1:1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</row>
    <row r="72" spans="1:1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</row>
    <row r="73" spans="1:1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</row>
    <row r="74" spans="1:1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</row>
    <row r="75" spans="1:1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</row>
    <row r="76" spans="1:1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</row>
    <row r="77" spans="1:1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</row>
    <row r="78" spans="1:1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</row>
    <row r="79" spans="1:1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</row>
    <row r="80" spans="1:1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</row>
    <row r="81" spans="1:1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</row>
    <row r="82" spans="1:1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</row>
    <row r="83" spans="1:1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</row>
    <row r="84" spans="1:1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</row>
    <row r="85" spans="1:1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</row>
    <row r="86" spans="1:1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</row>
    <row r="87" spans="1:1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</row>
    <row r="88" spans="1:1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</row>
    <row r="89" spans="1:1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</row>
    <row r="90" spans="1:1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</row>
    <row r="91" spans="1:1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</row>
    <row r="92" spans="1:1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</row>
    <row r="93" spans="1:1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</row>
    <row r="94" spans="1:1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</row>
    <row r="95" spans="1:1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</row>
    <row r="96" spans="1:1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</row>
    <row r="97" spans="1:1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</row>
    <row r="98" spans="1:1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</row>
    <row r="99" spans="1:1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</row>
    <row r="100" spans="1:1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</row>
    <row r="101" spans="1:1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</row>
    <row r="102" spans="1:1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</row>
    <row r="103" spans="1:1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</row>
    <row r="104" spans="1:1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</row>
    <row r="105" spans="1:1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</row>
    <row r="106" spans="1:1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</row>
    <row r="107" spans="1:1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</row>
    <row r="108" spans="1:1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</row>
    <row r="109" spans="1:1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</row>
    <row r="110" spans="1:1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</row>
    <row r="111" spans="1:1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</row>
    <row r="112" spans="1:1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</row>
    <row r="113" spans="1:1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</row>
    <row r="114" spans="1:1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</row>
    <row r="115" spans="1:1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</row>
    <row r="116" spans="1:1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</row>
    <row r="117" spans="1:1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</row>
    <row r="118" spans="1:1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</row>
    <row r="119" spans="1:1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</row>
    <row r="120" spans="1:1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</row>
    <row r="121" spans="1:1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</row>
    <row r="122" spans="1:1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</row>
    <row r="123" spans="1:1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</row>
    <row r="124" spans="1:1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</row>
    <row r="125" spans="1:1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</row>
    <row r="126" spans="1:1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</row>
    <row r="127" spans="1:1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</row>
    <row r="128" spans="1:1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</row>
    <row r="129" spans="1:1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</row>
    <row r="130" spans="1:1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</row>
    <row r="131" spans="1:1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</row>
    <row r="132" spans="1:1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</row>
    <row r="133" spans="1:1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</row>
    <row r="134" spans="1:1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</row>
    <row r="135" spans="1:1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</row>
    <row r="136" spans="1:1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</row>
    <row r="137" spans="1:1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</row>
    <row r="138" spans="1:1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</row>
    <row r="139" spans="1:1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</row>
    <row r="140" spans="1:1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</row>
    <row r="141" spans="1:1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</row>
    <row r="142" spans="1:1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</row>
    <row r="143" spans="1:1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</row>
    <row r="144" spans="1:1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</row>
    <row r="145" spans="1:1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</row>
    <row r="146" spans="1:1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</row>
    <row r="147" spans="1:1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</row>
    <row r="148" spans="1:1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</row>
    <row r="149" spans="1:1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</row>
    <row r="150" spans="1:1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</row>
    <row r="151" spans="1:1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</row>
    <row r="152" spans="1:1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</row>
    <row r="153" spans="1:1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</row>
    <row r="154" spans="1:1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</row>
    <row r="155" spans="1:1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</row>
    <row r="156" spans="1:1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</row>
    <row r="157" spans="1:1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</row>
    <row r="158" spans="1:1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</row>
    <row r="159" spans="1:1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</row>
    <row r="160" spans="1:1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</row>
    <row r="161" spans="1:1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</row>
    <row r="162" spans="1:1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</row>
    <row r="163" spans="1:1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</row>
    <row r="164" spans="1:1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</row>
    <row r="165" spans="1:1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</row>
    <row r="166" spans="1:1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</row>
    <row r="167" spans="1:1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</row>
    <row r="168" spans="1:1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</row>
    <row r="169" spans="1:1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</row>
    <row r="170" spans="1:1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</row>
    <row r="171" spans="1:1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</row>
    <row r="172" spans="1:1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</row>
    <row r="173" spans="1:1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</row>
    <row r="174" spans="1:1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</row>
    <row r="175" spans="1:1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</row>
    <row r="176" spans="1:1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</row>
    <row r="177" spans="1:1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</row>
    <row r="178" spans="1:1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</row>
    <row r="179" spans="1:1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</row>
    <row r="180" spans="1:1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</row>
    <row r="181" spans="1:1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</row>
    <row r="182" spans="1:1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</row>
    <row r="183" spans="1:1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</row>
    <row r="184" spans="1:1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</row>
    <row r="185" spans="1:1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</row>
    <row r="186" spans="1:1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</row>
    <row r="187" spans="1:1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</row>
    <row r="188" spans="1:1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</row>
    <row r="189" spans="1:1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</row>
    <row r="190" spans="1:1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</row>
    <row r="191" spans="1:1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</row>
    <row r="192" spans="1:1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</row>
    <row r="193" spans="1:1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</row>
    <row r="194" spans="1:1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</row>
    <row r="195" spans="1:1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</row>
    <row r="196" spans="1:1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</row>
    <row r="197" spans="1:1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</row>
    <row r="198" spans="1:1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</row>
    <row r="199" spans="1:1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</row>
    <row r="200" spans="1:1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</row>
    <row r="201" spans="1:1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</row>
    <row r="202" spans="1:1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</row>
    <row r="203" spans="1:1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</row>
    <row r="204" spans="1:1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</row>
    <row r="205" spans="1:1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</row>
    <row r="206" spans="1:1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</row>
    <row r="207" spans="1:1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</row>
    <row r="208" spans="1:1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</row>
    <row r="209" spans="1:1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J1">
    <cfRule type="containsBlanks" dxfId="4" priority="6">
      <formula>LEN(TRIM(J1))=0</formula>
    </cfRule>
  </conditionalFormatting>
  <conditionalFormatting sqref="C10:J209">
    <cfRule type="expression" dxfId="3" priority="2">
      <formula>IF($B10&lt;&gt;"",IF(C10="",TRUE,FALSE))</formula>
    </cfRule>
  </conditionalFormatting>
  <conditionalFormatting sqref="H10:I209">
    <cfRule type="expression" dxfId="2" priority="1">
      <formula>IF(B10&lt;&gt;"",IF(H10="",TRUE,FALSE))</formula>
    </cfRule>
  </conditionalFormatting>
  <conditionalFormatting sqref="A10:J209">
    <cfRule type="expression" dxfId="1" priority="3">
      <formula>IF($A10="",FALSE,IF(MOD(ROW(),2)&lt;&gt;0,FALSE,TRUE))</formula>
    </cfRule>
  </conditionalFormatting>
  <conditionalFormatting sqref="J10:J209">
    <cfRule type="expression" dxfId="0" priority="14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8" width="4.77734375" style="77" customWidth="1"/>
    <col min="9" max="10" width="6" style="77" customWidth="1"/>
    <col min="11" max="11" width="6" style="78" customWidth="1"/>
    <col min="12" max="13" width="6" style="77" customWidth="1"/>
    <col min="14" max="14" width="12.21875" style="77" customWidth="1"/>
    <col min="15" max="16" width="3.109375" style="77" hidden="1" customWidth="1"/>
    <col min="17" max="17" width="8.88671875" style="77" hidden="1" customWidth="1"/>
    <col min="18" max="19" width="8.88671875" style="77" customWidth="1"/>
    <col min="20" max="16384" width="8.88671875" style="77"/>
  </cols>
  <sheetData>
    <row r="1" spans="1:20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青森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中堀　仁史</v>
      </c>
      <c r="K1" s="221"/>
      <c r="L1" s="222"/>
    </row>
    <row r="2" spans="1:20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0" s="1" customFormat="1" x14ac:dyDescent="0.25">
      <c r="B3" s="70" t="s">
        <v>5</v>
      </c>
      <c r="C3" s="234">
        <f>COUNTIF($I$10:$I$205,"&gt;0")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COUNT(I$10:I$205)</f>
        <v>0</v>
      </c>
      <c r="Q3" s="71" t="s">
        <v>7</v>
      </c>
    </row>
    <row r="4" spans="1:20" s="1" customFormat="1" x14ac:dyDescent="0.25">
      <c r="B4" s="70" t="s">
        <v>8</v>
      </c>
      <c r="C4" s="234">
        <f>COUNTIF($J$10:$J$205,"&gt;0")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COUNT(J$10:J$205)</f>
        <v>0</v>
      </c>
      <c r="Q4" s="71" t="s">
        <v>7</v>
      </c>
    </row>
    <row r="5" spans="1:20" s="1" customFormat="1" x14ac:dyDescent="0.25">
      <c r="B5" s="70" t="s">
        <v>10</v>
      </c>
      <c r="C5" s="234">
        <f>COUNTA($B$10:$B$205)-SUM($K$10:$K$205)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COUNTA(B$10:B$205)</f>
        <v>38</v>
      </c>
      <c r="Q5" s="71" t="s">
        <v>7</v>
      </c>
    </row>
    <row r="6" spans="1:20" s="1" customFormat="1" ht="13.5" customHeight="1" x14ac:dyDescent="0.25">
      <c r="B6" s="3"/>
      <c r="K6" s="2"/>
    </row>
    <row r="7" spans="1:20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0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3333</v>
      </c>
      <c r="G8" s="230"/>
      <c r="H8" s="230"/>
      <c r="I8" s="230" t="s">
        <v>3335</v>
      </c>
      <c r="J8" s="230" t="s">
        <v>3336</v>
      </c>
      <c r="K8" s="2"/>
    </row>
    <row r="9" spans="1:20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0" x14ac:dyDescent="0.25">
      <c r="A10" s="76">
        <f>ROW(A10)-9</f>
        <v>1</v>
      </c>
      <c r="B10" s="4" t="s">
        <v>81</v>
      </c>
      <c r="C10" s="5"/>
      <c r="D10" s="5"/>
      <c r="E10" s="5"/>
      <c r="F10" s="5"/>
      <c r="G10" s="5"/>
      <c r="H10" s="110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76">
        <f t="shared" ref="A11:A70" si="4">ROW(A11)-9</f>
        <v>2</v>
      </c>
      <c r="B11" s="4" t="s">
        <v>82</v>
      </c>
      <c r="C11" s="5"/>
      <c r="D11" s="5"/>
      <c r="E11" s="5"/>
      <c r="F11" s="5"/>
      <c r="G11" s="5"/>
      <c r="H11" s="110"/>
      <c r="I11" s="5" t="str">
        <f t="shared" ref="I11:I74" si="5">IF(SUM(C11:E11)=0,"",SUM(C11:E11))</f>
        <v/>
      </c>
      <c r="J11" s="5" t="str">
        <f t="shared" ref="J11:J74" si="6">IF(SUM(F11:H11)=0,"",SUM(F11:H11))</f>
        <v/>
      </c>
      <c r="K11" s="2">
        <f t="shared" ref="K11:K70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76">
        <f t="shared" si="4"/>
        <v>3</v>
      </c>
      <c r="B12" s="4" t="s">
        <v>83</v>
      </c>
      <c r="C12" s="5"/>
      <c r="D12" s="5"/>
      <c r="E12" s="5"/>
      <c r="F12" s="5"/>
      <c r="G12" s="5"/>
      <c r="H12" s="110"/>
      <c r="I12" s="5" t="str">
        <f t="shared" si="5"/>
        <v/>
      </c>
      <c r="J12" s="5" t="str">
        <f t="shared" si="6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76">
        <f t="shared" si="4"/>
        <v>4</v>
      </c>
      <c r="B13" s="4" t="s">
        <v>84</v>
      </c>
      <c r="C13" s="5"/>
      <c r="D13" s="5"/>
      <c r="E13" s="5"/>
      <c r="F13" s="5"/>
      <c r="G13" s="5"/>
      <c r="H13" s="110"/>
      <c r="I13" s="5" t="str">
        <f t="shared" si="5"/>
        <v/>
      </c>
      <c r="J13" s="5" t="str">
        <f t="shared" si="6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76">
        <f t="shared" si="4"/>
        <v>5</v>
      </c>
      <c r="B14" s="4" t="s">
        <v>85</v>
      </c>
      <c r="C14" s="5"/>
      <c r="D14" s="5"/>
      <c r="E14" s="5"/>
      <c r="F14" s="5"/>
      <c r="G14" s="5"/>
      <c r="H14" s="110"/>
      <c r="I14" s="5" t="str">
        <f t="shared" si="5"/>
        <v/>
      </c>
      <c r="J14" s="5" t="str">
        <f t="shared" si="6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76">
        <f t="shared" si="4"/>
        <v>6</v>
      </c>
      <c r="B15" s="4" t="s">
        <v>86</v>
      </c>
      <c r="C15" s="5"/>
      <c r="D15" s="5"/>
      <c r="E15" s="5"/>
      <c r="F15" s="5"/>
      <c r="G15" s="5"/>
      <c r="H15" s="110"/>
      <c r="I15" s="5" t="str">
        <f t="shared" si="5"/>
        <v/>
      </c>
      <c r="J15" s="5" t="str">
        <f t="shared" si="6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76">
        <f t="shared" si="4"/>
        <v>7</v>
      </c>
      <c r="B16" s="4" t="s">
        <v>87</v>
      </c>
      <c r="C16" s="5"/>
      <c r="D16" s="5"/>
      <c r="E16" s="5"/>
      <c r="F16" s="5"/>
      <c r="G16" s="5"/>
      <c r="H16" s="110"/>
      <c r="I16" s="5" t="str">
        <f t="shared" si="5"/>
        <v/>
      </c>
      <c r="J16" s="5" t="str">
        <f t="shared" si="6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76">
        <f t="shared" si="4"/>
        <v>8</v>
      </c>
      <c r="B17" s="4" t="s">
        <v>88</v>
      </c>
      <c r="C17" s="5"/>
      <c r="D17" s="5"/>
      <c r="E17" s="5"/>
      <c r="F17" s="5"/>
      <c r="G17" s="5"/>
      <c r="H17" s="110"/>
      <c r="I17" s="5" t="str">
        <f t="shared" si="5"/>
        <v/>
      </c>
      <c r="J17" s="5" t="str">
        <f t="shared" si="6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76">
        <f t="shared" si="4"/>
        <v>9</v>
      </c>
      <c r="B18" s="4" t="s">
        <v>89</v>
      </c>
      <c r="C18" s="5"/>
      <c r="D18" s="5"/>
      <c r="E18" s="5"/>
      <c r="F18" s="5"/>
      <c r="G18" s="5"/>
      <c r="H18" s="110"/>
      <c r="I18" s="5" t="str">
        <f t="shared" si="5"/>
        <v/>
      </c>
      <c r="J18" s="5" t="str">
        <f t="shared" si="6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76">
        <f t="shared" si="4"/>
        <v>10</v>
      </c>
      <c r="B19" s="4" t="s">
        <v>2090</v>
      </c>
      <c r="C19" s="5"/>
      <c r="D19" s="5"/>
      <c r="E19" s="5"/>
      <c r="F19" s="5"/>
      <c r="G19" s="5"/>
      <c r="H19" s="110"/>
      <c r="I19" s="5" t="str">
        <f t="shared" si="5"/>
        <v/>
      </c>
      <c r="J19" s="5" t="str">
        <f t="shared" si="6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76">
        <f t="shared" si="4"/>
        <v>11</v>
      </c>
      <c r="B20" s="4" t="s">
        <v>90</v>
      </c>
      <c r="C20" s="5"/>
      <c r="D20" s="5"/>
      <c r="E20" s="5"/>
      <c r="F20" s="5"/>
      <c r="G20" s="5"/>
      <c r="H20" s="110"/>
      <c r="I20" s="5" t="str">
        <f t="shared" si="5"/>
        <v/>
      </c>
      <c r="J20" s="5" t="str">
        <f t="shared" si="6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76">
        <f t="shared" si="4"/>
        <v>12</v>
      </c>
      <c r="B21" s="4" t="s">
        <v>1274</v>
      </c>
      <c r="C21" s="5"/>
      <c r="D21" s="5"/>
      <c r="E21" s="5"/>
      <c r="F21" s="5"/>
      <c r="G21" s="5"/>
      <c r="H21" s="110"/>
      <c r="I21" s="5" t="str">
        <f t="shared" si="5"/>
        <v/>
      </c>
      <c r="J21" s="5" t="str">
        <f t="shared" si="6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76">
        <f t="shared" si="4"/>
        <v>13</v>
      </c>
      <c r="B22" s="4" t="s">
        <v>91</v>
      </c>
      <c r="C22" s="5"/>
      <c r="D22" s="5"/>
      <c r="E22" s="5"/>
      <c r="F22" s="5"/>
      <c r="G22" s="5"/>
      <c r="H22" s="110"/>
      <c r="I22" s="5" t="str">
        <f t="shared" si="5"/>
        <v/>
      </c>
      <c r="J22" s="5" t="str">
        <f t="shared" si="6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76">
        <f t="shared" si="4"/>
        <v>14</v>
      </c>
      <c r="B23" s="4" t="s">
        <v>92</v>
      </c>
      <c r="C23" s="5"/>
      <c r="D23" s="5"/>
      <c r="E23" s="5"/>
      <c r="F23" s="5"/>
      <c r="G23" s="5"/>
      <c r="H23" s="110"/>
      <c r="I23" s="5" t="str">
        <f t="shared" si="5"/>
        <v/>
      </c>
      <c r="J23" s="5" t="str">
        <f t="shared" si="6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76">
        <f t="shared" si="4"/>
        <v>15</v>
      </c>
      <c r="B24" s="4" t="s">
        <v>93</v>
      </c>
      <c r="C24" s="5"/>
      <c r="D24" s="5"/>
      <c r="E24" s="5"/>
      <c r="F24" s="5"/>
      <c r="G24" s="5"/>
      <c r="H24" s="110"/>
      <c r="I24" s="5" t="str">
        <f t="shared" si="5"/>
        <v/>
      </c>
      <c r="J24" s="5" t="str">
        <f t="shared" si="6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76">
        <f t="shared" si="4"/>
        <v>16</v>
      </c>
      <c r="B25" s="4" t="s">
        <v>94</v>
      </c>
      <c r="C25" s="5"/>
      <c r="D25" s="5"/>
      <c r="E25" s="5"/>
      <c r="F25" s="5"/>
      <c r="G25" s="5"/>
      <c r="H25" s="110"/>
      <c r="I25" s="5" t="str">
        <f t="shared" si="5"/>
        <v/>
      </c>
      <c r="J25" s="5" t="str">
        <f t="shared" si="6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76">
        <f t="shared" si="4"/>
        <v>17</v>
      </c>
      <c r="B26" s="4" t="s">
        <v>95</v>
      </c>
      <c r="C26" s="5"/>
      <c r="D26" s="5"/>
      <c r="E26" s="5"/>
      <c r="F26" s="5"/>
      <c r="G26" s="5"/>
      <c r="H26" s="110"/>
      <c r="I26" s="5" t="str">
        <f t="shared" si="5"/>
        <v/>
      </c>
      <c r="J26" s="5" t="str">
        <f t="shared" si="6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76">
        <f t="shared" si="4"/>
        <v>18</v>
      </c>
      <c r="B27" s="4" t="s">
        <v>96</v>
      </c>
      <c r="C27" s="5"/>
      <c r="D27" s="5"/>
      <c r="E27" s="5"/>
      <c r="F27" s="5"/>
      <c r="G27" s="5"/>
      <c r="H27" s="110"/>
      <c r="I27" s="5" t="str">
        <f t="shared" si="5"/>
        <v/>
      </c>
      <c r="J27" s="5" t="str">
        <f t="shared" si="6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76">
        <f t="shared" si="4"/>
        <v>19</v>
      </c>
      <c r="B28" s="4" t="s">
        <v>97</v>
      </c>
      <c r="C28" s="5"/>
      <c r="D28" s="5"/>
      <c r="E28" s="5"/>
      <c r="F28" s="5"/>
      <c r="G28" s="5"/>
      <c r="H28" s="110"/>
      <c r="I28" s="5" t="str">
        <f t="shared" si="5"/>
        <v/>
      </c>
      <c r="J28" s="5" t="str">
        <f t="shared" si="6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76">
        <f t="shared" si="4"/>
        <v>20</v>
      </c>
      <c r="B29" s="4" t="s">
        <v>98</v>
      </c>
      <c r="C29" s="5"/>
      <c r="D29" s="5"/>
      <c r="E29" s="5"/>
      <c r="F29" s="5"/>
      <c r="G29" s="5"/>
      <c r="H29" s="110"/>
      <c r="I29" s="5" t="str">
        <f t="shared" si="5"/>
        <v/>
      </c>
      <c r="J29" s="5" t="str">
        <f t="shared" si="6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76">
        <f t="shared" si="4"/>
        <v>21</v>
      </c>
      <c r="B30" s="4" t="s">
        <v>99</v>
      </c>
      <c r="C30" s="5"/>
      <c r="D30" s="5"/>
      <c r="E30" s="5"/>
      <c r="F30" s="5"/>
      <c r="G30" s="5"/>
      <c r="H30" s="110"/>
      <c r="I30" s="5" t="str">
        <f t="shared" si="5"/>
        <v/>
      </c>
      <c r="J30" s="5" t="str">
        <f t="shared" si="6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76">
        <f t="shared" si="4"/>
        <v>22</v>
      </c>
      <c r="B31" s="4" t="s">
        <v>100</v>
      </c>
      <c r="C31" s="5"/>
      <c r="D31" s="5"/>
      <c r="E31" s="5"/>
      <c r="F31" s="5"/>
      <c r="G31" s="5"/>
      <c r="H31" s="110"/>
      <c r="I31" s="5" t="str">
        <f t="shared" si="5"/>
        <v/>
      </c>
      <c r="J31" s="5" t="str">
        <f t="shared" si="6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76">
        <f t="shared" si="4"/>
        <v>23</v>
      </c>
      <c r="B32" s="4" t="s">
        <v>101</v>
      </c>
      <c r="C32" s="5"/>
      <c r="D32" s="5"/>
      <c r="E32" s="5"/>
      <c r="F32" s="5"/>
      <c r="G32" s="5"/>
      <c r="H32" s="110"/>
      <c r="I32" s="5" t="str">
        <f t="shared" si="5"/>
        <v/>
      </c>
      <c r="J32" s="5" t="str">
        <f t="shared" si="6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76">
        <f t="shared" si="4"/>
        <v>24</v>
      </c>
      <c r="B33" s="4" t="s">
        <v>102</v>
      </c>
      <c r="C33" s="5"/>
      <c r="D33" s="5"/>
      <c r="E33" s="5"/>
      <c r="F33" s="5"/>
      <c r="G33" s="5"/>
      <c r="H33" s="110"/>
      <c r="I33" s="5" t="str">
        <f t="shared" si="5"/>
        <v/>
      </c>
      <c r="J33" s="5" t="str">
        <f t="shared" si="6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76">
        <f t="shared" si="4"/>
        <v>25</v>
      </c>
      <c r="B34" s="4" t="s">
        <v>103</v>
      </c>
      <c r="C34" s="5"/>
      <c r="D34" s="5"/>
      <c r="E34" s="5"/>
      <c r="F34" s="5"/>
      <c r="G34" s="5"/>
      <c r="H34" s="110"/>
      <c r="I34" s="5" t="str">
        <f t="shared" si="5"/>
        <v/>
      </c>
      <c r="J34" s="5" t="str">
        <f t="shared" si="6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76">
        <f t="shared" si="4"/>
        <v>26</v>
      </c>
      <c r="B35" s="4" t="s">
        <v>104</v>
      </c>
      <c r="C35" s="5"/>
      <c r="D35" s="5"/>
      <c r="E35" s="5"/>
      <c r="F35" s="5"/>
      <c r="G35" s="5"/>
      <c r="H35" s="110"/>
      <c r="I35" s="5" t="str">
        <f t="shared" si="5"/>
        <v/>
      </c>
      <c r="J35" s="5" t="str">
        <f t="shared" si="6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76">
        <f t="shared" si="4"/>
        <v>27</v>
      </c>
      <c r="B36" s="4" t="s">
        <v>105</v>
      </c>
      <c r="C36" s="5"/>
      <c r="D36" s="5"/>
      <c r="E36" s="5"/>
      <c r="F36" s="5"/>
      <c r="G36" s="5"/>
      <c r="H36" s="110"/>
      <c r="I36" s="5" t="str">
        <f t="shared" si="5"/>
        <v/>
      </c>
      <c r="J36" s="5" t="str">
        <f t="shared" si="6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76">
        <f t="shared" si="4"/>
        <v>28</v>
      </c>
      <c r="B37" s="4" t="s">
        <v>106</v>
      </c>
      <c r="C37" s="5"/>
      <c r="D37" s="5"/>
      <c r="E37" s="5"/>
      <c r="F37" s="5"/>
      <c r="G37" s="5"/>
      <c r="H37" s="110"/>
      <c r="I37" s="5" t="str">
        <f t="shared" si="5"/>
        <v/>
      </c>
      <c r="J37" s="5" t="str">
        <f t="shared" si="6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76">
        <f t="shared" si="4"/>
        <v>29</v>
      </c>
      <c r="B38" s="4" t="s">
        <v>107</v>
      </c>
      <c r="C38" s="5"/>
      <c r="D38" s="5"/>
      <c r="E38" s="5"/>
      <c r="F38" s="5"/>
      <c r="G38" s="5"/>
      <c r="H38" s="110"/>
      <c r="I38" s="5" t="str">
        <f t="shared" si="5"/>
        <v/>
      </c>
      <c r="J38" s="5" t="str">
        <f t="shared" si="6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76">
        <f t="shared" si="4"/>
        <v>30</v>
      </c>
      <c r="B39" s="4" t="s">
        <v>108</v>
      </c>
      <c r="C39" s="5"/>
      <c r="D39" s="5"/>
      <c r="E39" s="5"/>
      <c r="F39" s="5"/>
      <c r="G39" s="5"/>
      <c r="H39" s="110"/>
      <c r="I39" s="5" t="str">
        <f t="shared" si="5"/>
        <v/>
      </c>
      <c r="J39" s="5" t="str">
        <f t="shared" si="6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76">
        <f t="shared" si="4"/>
        <v>31</v>
      </c>
      <c r="B40" s="4" t="s">
        <v>109</v>
      </c>
      <c r="C40" s="5"/>
      <c r="D40" s="5"/>
      <c r="E40" s="5"/>
      <c r="F40" s="5"/>
      <c r="G40" s="5"/>
      <c r="H40" s="110"/>
      <c r="I40" s="5" t="str">
        <f t="shared" si="5"/>
        <v/>
      </c>
      <c r="J40" s="5" t="str">
        <f t="shared" si="6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76">
        <f t="shared" si="4"/>
        <v>32</v>
      </c>
      <c r="B41" s="4" t="s">
        <v>110</v>
      </c>
      <c r="C41" s="5"/>
      <c r="D41" s="5"/>
      <c r="E41" s="5"/>
      <c r="F41" s="5"/>
      <c r="G41" s="5"/>
      <c r="H41" s="110"/>
      <c r="I41" s="5" t="str">
        <f t="shared" si="5"/>
        <v/>
      </c>
      <c r="J41" s="5" t="str">
        <f t="shared" si="6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76">
        <f t="shared" si="4"/>
        <v>33</v>
      </c>
      <c r="B42" s="4" t="s">
        <v>111</v>
      </c>
      <c r="C42" s="5"/>
      <c r="D42" s="5"/>
      <c r="E42" s="5"/>
      <c r="F42" s="5"/>
      <c r="G42" s="5"/>
      <c r="H42" s="110"/>
      <c r="I42" s="5" t="str">
        <f t="shared" si="5"/>
        <v/>
      </c>
      <c r="J42" s="5" t="str">
        <f t="shared" si="6"/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76">
        <f t="shared" si="4"/>
        <v>34</v>
      </c>
      <c r="B43" s="4" t="s">
        <v>2091</v>
      </c>
      <c r="C43" s="5"/>
      <c r="D43" s="5"/>
      <c r="E43" s="5"/>
      <c r="F43" s="5"/>
      <c r="G43" s="5"/>
      <c r="H43" s="110"/>
      <c r="I43" s="5" t="str">
        <f t="shared" si="5"/>
        <v/>
      </c>
      <c r="J43" s="5" t="str">
        <f t="shared" si="6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76">
        <f t="shared" si="4"/>
        <v>35</v>
      </c>
      <c r="B44" s="4" t="s">
        <v>112</v>
      </c>
      <c r="C44" s="5"/>
      <c r="D44" s="5"/>
      <c r="E44" s="5"/>
      <c r="F44" s="5"/>
      <c r="G44" s="5"/>
      <c r="H44" s="110"/>
      <c r="I44" s="5" t="str">
        <f t="shared" si="5"/>
        <v/>
      </c>
      <c r="J44" s="5" t="str">
        <f t="shared" si="6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76">
        <f t="shared" si="4"/>
        <v>36</v>
      </c>
      <c r="B45" s="4" t="s">
        <v>113</v>
      </c>
      <c r="C45" s="5"/>
      <c r="D45" s="5"/>
      <c r="E45" s="5"/>
      <c r="F45" s="5"/>
      <c r="G45" s="5"/>
      <c r="H45" s="110"/>
      <c r="I45" s="5" t="str">
        <f t="shared" si="5"/>
        <v/>
      </c>
      <c r="J45" s="5" t="str">
        <f t="shared" si="6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76">
        <f t="shared" si="4"/>
        <v>37</v>
      </c>
      <c r="B46" s="4" t="s">
        <v>2092</v>
      </c>
      <c r="C46" s="5"/>
      <c r="D46" s="5"/>
      <c r="E46" s="5"/>
      <c r="F46" s="5"/>
      <c r="G46" s="5"/>
      <c r="H46" s="110"/>
      <c r="I46" s="5" t="str">
        <f t="shared" si="5"/>
        <v/>
      </c>
      <c r="J46" s="5" t="str">
        <f t="shared" si="6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76">
        <f t="shared" si="4"/>
        <v>38</v>
      </c>
      <c r="B47" s="4" t="s">
        <v>114</v>
      </c>
      <c r="C47" s="5"/>
      <c r="D47" s="5"/>
      <c r="E47" s="5"/>
      <c r="F47" s="5"/>
      <c r="G47" s="5"/>
      <c r="H47" s="110"/>
      <c r="I47" s="5" t="str">
        <f t="shared" si="5"/>
        <v/>
      </c>
      <c r="J47" s="5" t="str">
        <f t="shared" si="6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76">
        <f t="shared" si="4"/>
        <v>39</v>
      </c>
      <c r="B48" s="4"/>
      <c r="C48" s="5"/>
      <c r="D48" s="5"/>
      <c r="E48" s="5"/>
      <c r="F48" s="5"/>
      <c r="G48" s="5"/>
      <c r="H48" s="110"/>
      <c r="I48" s="5" t="str">
        <f t="shared" si="5"/>
        <v/>
      </c>
      <c r="J48" s="5" t="str">
        <f t="shared" si="6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76">
        <f t="shared" si="4"/>
        <v>40</v>
      </c>
      <c r="B49" s="4"/>
      <c r="C49" s="5"/>
      <c r="D49" s="5"/>
      <c r="E49" s="5"/>
      <c r="F49" s="5"/>
      <c r="G49" s="5"/>
      <c r="H49" s="110"/>
      <c r="I49" s="5" t="str">
        <f t="shared" si="5"/>
        <v/>
      </c>
      <c r="J49" s="5" t="str">
        <f t="shared" si="6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76">
        <f t="shared" si="4"/>
        <v>41</v>
      </c>
      <c r="B50" s="4"/>
      <c r="C50" s="5"/>
      <c r="D50" s="5"/>
      <c r="E50" s="5"/>
      <c r="F50" s="5"/>
      <c r="G50" s="5"/>
      <c r="H50" s="110"/>
      <c r="I50" s="5" t="str">
        <f t="shared" si="5"/>
        <v/>
      </c>
      <c r="J50" s="5" t="str">
        <f t="shared" si="6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76">
        <f t="shared" si="4"/>
        <v>42</v>
      </c>
      <c r="B51" s="4"/>
      <c r="C51" s="5"/>
      <c r="D51" s="5"/>
      <c r="E51" s="5"/>
      <c r="F51" s="5"/>
      <c r="G51" s="5"/>
      <c r="H51" s="110"/>
      <c r="I51" s="5" t="str">
        <f t="shared" si="5"/>
        <v/>
      </c>
      <c r="J51" s="5" t="str">
        <f t="shared" si="6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76">
        <f t="shared" si="4"/>
        <v>43</v>
      </c>
      <c r="B52" s="4"/>
      <c r="C52" s="5"/>
      <c r="D52" s="5"/>
      <c r="E52" s="5"/>
      <c r="F52" s="5"/>
      <c r="G52" s="5"/>
      <c r="H52" s="110"/>
      <c r="I52" s="5" t="str">
        <f t="shared" si="5"/>
        <v/>
      </c>
      <c r="J52" s="5" t="str">
        <f t="shared" si="6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76">
        <f t="shared" si="4"/>
        <v>44</v>
      </c>
      <c r="B53" s="4"/>
      <c r="C53" s="5"/>
      <c r="D53" s="5"/>
      <c r="E53" s="5"/>
      <c r="F53" s="5"/>
      <c r="G53" s="5"/>
      <c r="H53" s="110"/>
      <c r="I53" s="5" t="str">
        <f t="shared" si="5"/>
        <v/>
      </c>
      <c r="J53" s="5" t="str">
        <f t="shared" si="6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76">
        <f t="shared" si="4"/>
        <v>45</v>
      </c>
      <c r="B54" s="4"/>
      <c r="C54" s="5"/>
      <c r="D54" s="5"/>
      <c r="E54" s="5"/>
      <c r="F54" s="5"/>
      <c r="G54" s="5"/>
      <c r="H54" s="110"/>
      <c r="I54" s="5" t="str">
        <f t="shared" si="5"/>
        <v/>
      </c>
      <c r="J54" s="5" t="str">
        <f t="shared" si="6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76">
        <f t="shared" si="4"/>
        <v>46</v>
      </c>
      <c r="B55" s="4"/>
      <c r="C55" s="5"/>
      <c r="D55" s="5"/>
      <c r="E55" s="5"/>
      <c r="F55" s="5"/>
      <c r="G55" s="5"/>
      <c r="H55" s="110"/>
      <c r="I55" s="5" t="str">
        <f t="shared" si="5"/>
        <v/>
      </c>
      <c r="J55" s="5" t="str">
        <f t="shared" si="6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76">
        <f t="shared" si="4"/>
        <v>47</v>
      </c>
      <c r="B56" s="4"/>
      <c r="C56" s="5"/>
      <c r="D56" s="5"/>
      <c r="E56" s="5"/>
      <c r="F56" s="5"/>
      <c r="G56" s="5"/>
      <c r="H56" s="110"/>
      <c r="I56" s="5" t="str">
        <f t="shared" si="5"/>
        <v/>
      </c>
      <c r="J56" s="5" t="str">
        <f t="shared" si="6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76">
        <f t="shared" si="4"/>
        <v>48</v>
      </c>
      <c r="B57" s="4"/>
      <c r="C57" s="5"/>
      <c r="D57" s="5"/>
      <c r="E57" s="5"/>
      <c r="F57" s="5"/>
      <c r="G57" s="5"/>
      <c r="H57" s="110"/>
      <c r="I57" s="5" t="str">
        <f t="shared" si="5"/>
        <v/>
      </c>
      <c r="J57" s="5" t="str">
        <f t="shared" si="6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76">
        <f t="shared" si="4"/>
        <v>49</v>
      </c>
      <c r="B58" s="4"/>
      <c r="C58" s="5"/>
      <c r="D58" s="5"/>
      <c r="E58" s="5"/>
      <c r="F58" s="5"/>
      <c r="G58" s="5"/>
      <c r="H58" s="110"/>
      <c r="I58" s="5" t="str">
        <f t="shared" si="5"/>
        <v/>
      </c>
      <c r="J58" s="5" t="str">
        <f t="shared" si="6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76">
        <f t="shared" si="4"/>
        <v>50</v>
      </c>
      <c r="B59" s="4"/>
      <c r="C59" s="5"/>
      <c r="D59" s="5"/>
      <c r="E59" s="5"/>
      <c r="F59" s="5"/>
      <c r="G59" s="5"/>
      <c r="H59" s="110"/>
      <c r="I59" s="5" t="str">
        <f t="shared" si="5"/>
        <v/>
      </c>
      <c r="J59" s="5" t="str">
        <f t="shared" si="6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76">
        <f t="shared" si="4"/>
        <v>51</v>
      </c>
      <c r="B60" s="4"/>
      <c r="C60" s="5"/>
      <c r="D60" s="5"/>
      <c r="E60" s="5"/>
      <c r="F60" s="5"/>
      <c r="G60" s="5"/>
      <c r="H60" s="110"/>
      <c r="I60" s="5" t="str">
        <f t="shared" si="5"/>
        <v/>
      </c>
      <c r="J60" s="5" t="str">
        <f t="shared" si="6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76">
        <f t="shared" si="4"/>
        <v>52</v>
      </c>
      <c r="B61" s="4"/>
      <c r="C61" s="5"/>
      <c r="D61" s="5"/>
      <c r="E61" s="5"/>
      <c r="F61" s="5"/>
      <c r="G61" s="5"/>
      <c r="H61" s="110"/>
      <c r="I61" s="5" t="str">
        <f t="shared" si="5"/>
        <v/>
      </c>
      <c r="J61" s="5" t="str">
        <f t="shared" si="6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76">
        <f t="shared" si="4"/>
        <v>53</v>
      </c>
      <c r="B62" s="4"/>
      <c r="C62" s="5"/>
      <c r="D62" s="5"/>
      <c r="E62" s="5"/>
      <c r="F62" s="5"/>
      <c r="G62" s="5"/>
      <c r="H62" s="110"/>
      <c r="I62" s="5" t="str">
        <f t="shared" si="5"/>
        <v/>
      </c>
      <c r="J62" s="5" t="str">
        <f t="shared" si="6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76">
        <f t="shared" si="4"/>
        <v>54</v>
      </c>
      <c r="B63" s="4"/>
      <c r="C63" s="5"/>
      <c r="D63" s="5"/>
      <c r="E63" s="5"/>
      <c r="F63" s="5"/>
      <c r="G63" s="5"/>
      <c r="H63" s="110"/>
      <c r="I63" s="5" t="str">
        <f t="shared" si="5"/>
        <v/>
      </c>
      <c r="J63" s="5" t="str">
        <f t="shared" si="6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76">
        <f t="shared" si="4"/>
        <v>55</v>
      </c>
      <c r="B64" s="4"/>
      <c r="C64" s="5"/>
      <c r="D64" s="5"/>
      <c r="E64" s="5"/>
      <c r="F64" s="5"/>
      <c r="G64" s="5"/>
      <c r="H64" s="110"/>
      <c r="I64" s="5" t="str">
        <f t="shared" si="5"/>
        <v/>
      </c>
      <c r="J64" s="5" t="str">
        <f t="shared" si="6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76">
        <f t="shared" si="4"/>
        <v>56</v>
      </c>
      <c r="B65" s="4"/>
      <c r="C65" s="5"/>
      <c r="D65" s="5"/>
      <c r="E65" s="5"/>
      <c r="F65" s="5"/>
      <c r="G65" s="5"/>
      <c r="H65" s="110"/>
      <c r="I65" s="5" t="str">
        <f t="shared" si="5"/>
        <v/>
      </c>
      <c r="J65" s="5" t="str">
        <f t="shared" si="6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76">
        <f t="shared" si="4"/>
        <v>57</v>
      </c>
      <c r="B66" s="4"/>
      <c r="C66" s="5"/>
      <c r="D66" s="5"/>
      <c r="E66" s="5"/>
      <c r="F66" s="5"/>
      <c r="G66" s="5"/>
      <c r="H66" s="110"/>
      <c r="I66" s="5" t="str">
        <f t="shared" si="5"/>
        <v/>
      </c>
      <c r="J66" s="5" t="str">
        <f t="shared" si="6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76">
        <f t="shared" si="4"/>
        <v>58</v>
      </c>
      <c r="B67" s="4"/>
      <c r="C67" s="5"/>
      <c r="D67" s="5"/>
      <c r="E67" s="5"/>
      <c r="F67" s="5"/>
      <c r="G67" s="5"/>
      <c r="H67" s="110"/>
      <c r="I67" s="5" t="str">
        <f t="shared" si="5"/>
        <v/>
      </c>
      <c r="J67" s="5" t="str">
        <f t="shared" si="6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76">
        <f t="shared" si="4"/>
        <v>59</v>
      </c>
      <c r="B68" s="4"/>
      <c r="C68" s="5"/>
      <c r="D68" s="5"/>
      <c r="E68" s="5"/>
      <c r="F68" s="5"/>
      <c r="G68" s="5"/>
      <c r="H68" s="110"/>
      <c r="I68" s="5" t="str">
        <f t="shared" si="5"/>
        <v/>
      </c>
      <c r="J68" s="5" t="str">
        <f t="shared" si="6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76">
        <f t="shared" si="4"/>
        <v>60</v>
      </c>
      <c r="B69" s="4"/>
      <c r="C69" s="5"/>
      <c r="D69" s="5"/>
      <c r="E69" s="5"/>
      <c r="F69" s="5"/>
      <c r="G69" s="5"/>
      <c r="H69" s="110"/>
      <c r="I69" s="5" t="str">
        <f t="shared" si="5"/>
        <v/>
      </c>
      <c r="J69" s="5" t="str">
        <f t="shared" si="6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76">
        <f t="shared" si="4"/>
        <v>61</v>
      </c>
      <c r="B70" s="4"/>
      <c r="C70" s="5"/>
      <c r="D70" s="5"/>
      <c r="E70" s="5"/>
      <c r="F70" s="5"/>
      <c r="G70" s="5"/>
      <c r="H70" s="110"/>
      <c r="I70" s="5" t="str">
        <f t="shared" si="5"/>
        <v/>
      </c>
      <c r="J70" s="5" t="str">
        <f t="shared" si="6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76">
        <f t="shared" ref="A71:A134" si="8">ROW(A71)-9</f>
        <v>62</v>
      </c>
      <c r="B71" s="4"/>
      <c r="C71" s="5"/>
      <c r="D71" s="5"/>
      <c r="E71" s="5"/>
      <c r="F71" s="5"/>
      <c r="G71" s="5"/>
      <c r="H71" s="110"/>
      <c r="I71" s="5" t="str">
        <f t="shared" si="5"/>
        <v/>
      </c>
      <c r="J71" s="5" t="str">
        <f t="shared" si="6"/>
        <v/>
      </c>
      <c r="K71" s="2">
        <f t="shared" ref="K71:K134" si="9">IF(B71="",0,IF(COUNTBLANK(C71:H71)=6,1,0))</f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76">
        <f t="shared" si="8"/>
        <v>63</v>
      </c>
      <c r="B72" s="4"/>
      <c r="C72" s="5"/>
      <c r="D72" s="5"/>
      <c r="E72" s="5"/>
      <c r="F72" s="5"/>
      <c r="G72" s="5"/>
      <c r="H72" s="110"/>
      <c r="I72" s="5" t="str">
        <f t="shared" si="5"/>
        <v/>
      </c>
      <c r="J72" s="5" t="str">
        <f t="shared" si="6"/>
        <v/>
      </c>
      <c r="K72" s="2">
        <f t="shared" si="9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76">
        <f t="shared" si="8"/>
        <v>64</v>
      </c>
      <c r="B73" s="4"/>
      <c r="C73" s="5"/>
      <c r="D73" s="5"/>
      <c r="E73" s="5"/>
      <c r="F73" s="5"/>
      <c r="G73" s="5"/>
      <c r="H73" s="110"/>
      <c r="I73" s="5" t="str">
        <f t="shared" si="5"/>
        <v/>
      </c>
      <c r="J73" s="5" t="str">
        <f t="shared" si="6"/>
        <v/>
      </c>
      <c r="K73" s="2">
        <f t="shared" si="9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76">
        <f t="shared" si="8"/>
        <v>65</v>
      </c>
      <c r="B74" s="4"/>
      <c r="C74" s="5"/>
      <c r="D74" s="5"/>
      <c r="E74" s="5"/>
      <c r="F74" s="5"/>
      <c r="G74" s="5"/>
      <c r="H74" s="110"/>
      <c r="I74" s="5" t="str">
        <f t="shared" si="5"/>
        <v/>
      </c>
      <c r="J74" s="5" t="str">
        <f t="shared" si="6"/>
        <v/>
      </c>
      <c r="K74" s="2">
        <f t="shared" si="9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76">
        <f t="shared" si="8"/>
        <v>66</v>
      </c>
      <c r="B75" s="4"/>
      <c r="C75" s="5"/>
      <c r="D75" s="5"/>
      <c r="E75" s="5"/>
      <c r="F75" s="5"/>
      <c r="G75" s="5"/>
      <c r="H75" s="110"/>
      <c r="I75" s="5" t="str">
        <f t="shared" ref="I75:I138" si="10">IF(SUM(C75:E75)=0,"",SUM(C75:E75))</f>
        <v/>
      </c>
      <c r="J75" s="5" t="str">
        <f t="shared" ref="J75:J138" si="11">IF(SUM(F75:H75)=0,"",SUM(F75:H75))</f>
        <v/>
      </c>
      <c r="K75" s="2">
        <f t="shared" si="9"/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76">
        <f t="shared" si="8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9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76">
        <f t="shared" si="8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9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76">
        <f t="shared" si="8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9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76">
        <f t="shared" si="8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9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76">
        <f t="shared" si="8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9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76">
        <f t="shared" si="8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9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76">
        <f t="shared" si="8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9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76">
        <f t="shared" si="8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9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76">
        <f t="shared" si="8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9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76">
        <f t="shared" si="8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9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76">
        <f t="shared" si="8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9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76">
        <f t="shared" si="8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9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76">
        <f t="shared" si="8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9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76">
        <f t="shared" si="8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9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76">
        <f t="shared" si="8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9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76">
        <f t="shared" si="8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9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76">
        <f t="shared" si="8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9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76">
        <f t="shared" si="8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9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76">
        <f t="shared" si="8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9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76">
        <f t="shared" si="8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9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76">
        <f t="shared" si="8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9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76">
        <f t="shared" si="8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9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76">
        <f t="shared" si="8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9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76">
        <f t="shared" si="8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9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76">
        <f t="shared" si="8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9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76">
        <f t="shared" si="8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9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76">
        <f t="shared" si="8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9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76">
        <f t="shared" si="8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9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76">
        <f t="shared" si="8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9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76">
        <f t="shared" si="8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9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76">
        <f t="shared" si="8"/>
        <v>97</v>
      </c>
      <c r="B106" s="4"/>
      <c r="C106" s="5"/>
      <c r="D106" s="5"/>
      <c r="E106" s="5"/>
      <c r="F106" s="5"/>
      <c r="G106" s="5"/>
      <c r="H106" s="110"/>
      <c r="I106" s="5" t="str">
        <f t="shared" si="10"/>
        <v/>
      </c>
      <c r="J106" s="5" t="str">
        <f t="shared" si="11"/>
        <v/>
      </c>
      <c r="K106" s="2">
        <f t="shared" si="9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76">
        <f t="shared" si="8"/>
        <v>98</v>
      </c>
      <c r="B107" s="4"/>
      <c r="C107" s="5"/>
      <c r="D107" s="5"/>
      <c r="E107" s="5"/>
      <c r="F107" s="5"/>
      <c r="G107" s="5"/>
      <c r="H107" s="110"/>
      <c r="I107" s="5" t="str">
        <f t="shared" si="10"/>
        <v/>
      </c>
      <c r="J107" s="5" t="str">
        <f t="shared" si="11"/>
        <v/>
      </c>
      <c r="K107" s="2">
        <f t="shared" si="9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76">
        <f t="shared" si="8"/>
        <v>99</v>
      </c>
      <c r="B108" s="4"/>
      <c r="C108" s="5"/>
      <c r="D108" s="5"/>
      <c r="E108" s="5"/>
      <c r="F108" s="5"/>
      <c r="G108" s="5"/>
      <c r="H108" s="110"/>
      <c r="I108" s="5" t="str">
        <f t="shared" si="10"/>
        <v/>
      </c>
      <c r="J108" s="5" t="str">
        <f t="shared" si="11"/>
        <v/>
      </c>
      <c r="K108" s="2">
        <f t="shared" si="9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76">
        <f t="shared" si="8"/>
        <v>100</v>
      </c>
      <c r="B109" s="4"/>
      <c r="C109" s="5"/>
      <c r="D109" s="5"/>
      <c r="E109" s="5"/>
      <c r="F109" s="5"/>
      <c r="G109" s="5"/>
      <c r="H109" s="110"/>
      <c r="I109" s="5" t="str">
        <f t="shared" si="10"/>
        <v/>
      </c>
      <c r="J109" s="5" t="str">
        <f t="shared" si="11"/>
        <v/>
      </c>
      <c r="K109" s="2">
        <f t="shared" si="9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76">
        <f t="shared" si="8"/>
        <v>101</v>
      </c>
      <c r="B110" s="4"/>
      <c r="C110" s="5"/>
      <c r="D110" s="5"/>
      <c r="E110" s="5"/>
      <c r="F110" s="5"/>
      <c r="G110" s="5"/>
      <c r="H110" s="110"/>
      <c r="I110" s="5" t="str">
        <f t="shared" si="10"/>
        <v/>
      </c>
      <c r="J110" s="5" t="str">
        <f t="shared" si="11"/>
        <v/>
      </c>
      <c r="K110" s="2">
        <f t="shared" si="9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76">
        <f t="shared" si="8"/>
        <v>102</v>
      </c>
      <c r="B111" s="4"/>
      <c r="C111" s="5"/>
      <c r="D111" s="5"/>
      <c r="E111" s="5"/>
      <c r="F111" s="5"/>
      <c r="G111" s="5"/>
      <c r="H111" s="110"/>
      <c r="I111" s="5" t="str">
        <f t="shared" si="10"/>
        <v/>
      </c>
      <c r="J111" s="5" t="str">
        <f t="shared" si="11"/>
        <v/>
      </c>
      <c r="K111" s="2">
        <f t="shared" si="9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76">
        <f t="shared" si="8"/>
        <v>103</v>
      </c>
      <c r="B112" s="4"/>
      <c r="C112" s="5"/>
      <c r="D112" s="5"/>
      <c r="E112" s="5"/>
      <c r="F112" s="5"/>
      <c r="G112" s="5"/>
      <c r="H112" s="110"/>
      <c r="I112" s="5" t="str">
        <f t="shared" si="10"/>
        <v/>
      </c>
      <c r="J112" s="5" t="str">
        <f t="shared" si="11"/>
        <v/>
      </c>
      <c r="K112" s="2">
        <f t="shared" si="9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76">
        <f t="shared" si="8"/>
        <v>104</v>
      </c>
      <c r="B113" s="4"/>
      <c r="C113" s="5"/>
      <c r="D113" s="5"/>
      <c r="E113" s="5"/>
      <c r="F113" s="5"/>
      <c r="G113" s="5"/>
      <c r="H113" s="110"/>
      <c r="I113" s="5" t="str">
        <f t="shared" si="10"/>
        <v/>
      </c>
      <c r="J113" s="5" t="str">
        <f t="shared" si="11"/>
        <v/>
      </c>
      <c r="K113" s="2">
        <f t="shared" si="9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76">
        <f t="shared" si="8"/>
        <v>105</v>
      </c>
      <c r="B114" s="4"/>
      <c r="C114" s="5"/>
      <c r="D114" s="5"/>
      <c r="E114" s="5"/>
      <c r="F114" s="5"/>
      <c r="G114" s="5"/>
      <c r="H114" s="110"/>
      <c r="I114" s="5" t="str">
        <f t="shared" si="10"/>
        <v/>
      </c>
      <c r="J114" s="5" t="str">
        <f t="shared" si="11"/>
        <v/>
      </c>
      <c r="K114" s="2">
        <f t="shared" si="9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76">
        <f t="shared" si="8"/>
        <v>106</v>
      </c>
      <c r="B115" s="4"/>
      <c r="C115" s="5"/>
      <c r="D115" s="5"/>
      <c r="E115" s="5"/>
      <c r="F115" s="5"/>
      <c r="G115" s="5"/>
      <c r="H115" s="110"/>
      <c r="I115" s="5" t="str">
        <f t="shared" si="10"/>
        <v/>
      </c>
      <c r="J115" s="5" t="str">
        <f t="shared" si="11"/>
        <v/>
      </c>
      <c r="K115" s="2">
        <f t="shared" si="9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76">
        <f t="shared" si="8"/>
        <v>107</v>
      </c>
      <c r="B116" s="4"/>
      <c r="C116" s="5"/>
      <c r="D116" s="5"/>
      <c r="E116" s="5"/>
      <c r="F116" s="5"/>
      <c r="G116" s="5"/>
      <c r="H116" s="110"/>
      <c r="I116" s="5" t="str">
        <f t="shared" si="10"/>
        <v/>
      </c>
      <c r="J116" s="5" t="str">
        <f t="shared" si="11"/>
        <v/>
      </c>
      <c r="K116" s="2">
        <f t="shared" si="9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76">
        <f t="shared" si="8"/>
        <v>108</v>
      </c>
      <c r="B117" s="4"/>
      <c r="C117" s="5"/>
      <c r="D117" s="5"/>
      <c r="E117" s="5"/>
      <c r="F117" s="5"/>
      <c r="G117" s="5"/>
      <c r="H117" s="110"/>
      <c r="I117" s="5" t="str">
        <f t="shared" si="10"/>
        <v/>
      </c>
      <c r="J117" s="5" t="str">
        <f t="shared" si="11"/>
        <v/>
      </c>
      <c r="K117" s="2">
        <f t="shared" si="9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76">
        <f t="shared" si="8"/>
        <v>109</v>
      </c>
      <c r="B118" s="4"/>
      <c r="C118" s="5"/>
      <c r="D118" s="5"/>
      <c r="E118" s="5"/>
      <c r="F118" s="5"/>
      <c r="G118" s="5"/>
      <c r="H118" s="110"/>
      <c r="I118" s="5" t="str">
        <f t="shared" si="10"/>
        <v/>
      </c>
      <c r="J118" s="5" t="str">
        <f t="shared" si="11"/>
        <v/>
      </c>
      <c r="K118" s="2">
        <f t="shared" si="9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76">
        <f t="shared" si="8"/>
        <v>110</v>
      </c>
      <c r="B119" s="4"/>
      <c r="C119" s="5"/>
      <c r="D119" s="5"/>
      <c r="E119" s="5"/>
      <c r="F119" s="5"/>
      <c r="G119" s="5"/>
      <c r="H119" s="110"/>
      <c r="I119" s="5" t="str">
        <f t="shared" si="10"/>
        <v/>
      </c>
      <c r="J119" s="5" t="str">
        <f t="shared" si="11"/>
        <v/>
      </c>
      <c r="K119" s="2">
        <f t="shared" si="9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76">
        <f t="shared" si="8"/>
        <v>111</v>
      </c>
      <c r="B120" s="4"/>
      <c r="C120" s="5"/>
      <c r="D120" s="5"/>
      <c r="E120" s="5"/>
      <c r="F120" s="5"/>
      <c r="G120" s="5"/>
      <c r="H120" s="110"/>
      <c r="I120" s="5" t="str">
        <f t="shared" si="10"/>
        <v/>
      </c>
      <c r="J120" s="5" t="str">
        <f t="shared" si="11"/>
        <v/>
      </c>
      <c r="K120" s="2">
        <f t="shared" si="9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76">
        <f t="shared" si="8"/>
        <v>112</v>
      </c>
      <c r="B121" s="4"/>
      <c r="C121" s="5"/>
      <c r="D121" s="5"/>
      <c r="E121" s="5"/>
      <c r="F121" s="5"/>
      <c r="G121" s="5"/>
      <c r="H121" s="110"/>
      <c r="I121" s="5" t="str">
        <f t="shared" si="10"/>
        <v/>
      </c>
      <c r="J121" s="5" t="str">
        <f t="shared" si="11"/>
        <v/>
      </c>
      <c r="K121" s="2">
        <f t="shared" si="9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76">
        <f t="shared" si="8"/>
        <v>113</v>
      </c>
      <c r="B122" s="4"/>
      <c r="C122" s="5"/>
      <c r="D122" s="5"/>
      <c r="E122" s="5"/>
      <c r="F122" s="5"/>
      <c r="G122" s="5"/>
      <c r="H122" s="110"/>
      <c r="I122" s="5" t="str">
        <f t="shared" si="10"/>
        <v/>
      </c>
      <c r="J122" s="5" t="str">
        <f t="shared" si="11"/>
        <v/>
      </c>
      <c r="K122" s="2">
        <f t="shared" si="9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76">
        <f t="shared" si="8"/>
        <v>114</v>
      </c>
      <c r="B123" s="4"/>
      <c r="C123" s="5"/>
      <c r="D123" s="5"/>
      <c r="E123" s="5"/>
      <c r="F123" s="5"/>
      <c r="G123" s="5"/>
      <c r="H123" s="110"/>
      <c r="I123" s="5" t="str">
        <f t="shared" si="10"/>
        <v/>
      </c>
      <c r="J123" s="5" t="str">
        <f t="shared" si="11"/>
        <v/>
      </c>
      <c r="K123" s="2">
        <f t="shared" si="9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76">
        <f t="shared" si="8"/>
        <v>115</v>
      </c>
      <c r="B124" s="4"/>
      <c r="C124" s="5"/>
      <c r="D124" s="5"/>
      <c r="E124" s="5"/>
      <c r="F124" s="5"/>
      <c r="G124" s="5"/>
      <c r="H124" s="110"/>
      <c r="I124" s="5" t="str">
        <f t="shared" si="10"/>
        <v/>
      </c>
      <c r="J124" s="5" t="str">
        <f t="shared" si="11"/>
        <v/>
      </c>
      <c r="K124" s="2">
        <f t="shared" si="9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76">
        <f t="shared" si="8"/>
        <v>116</v>
      </c>
      <c r="B125" s="4"/>
      <c r="C125" s="5"/>
      <c r="D125" s="5"/>
      <c r="E125" s="5"/>
      <c r="F125" s="5"/>
      <c r="G125" s="5"/>
      <c r="H125" s="110"/>
      <c r="I125" s="5" t="str">
        <f t="shared" si="10"/>
        <v/>
      </c>
      <c r="J125" s="5" t="str">
        <f t="shared" si="11"/>
        <v/>
      </c>
      <c r="K125" s="2">
        <f t="shared" si="9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76">
        <f t="shared" si="8"/>
        <v>117</v>
      </c>
      <c r="B126" s="4"/>
      <c r="C126" s="5"/>
      <c r="D126" s="5"/>
      <c r="E126" s="5"/>
      <c r="F126" s="5"/>
      <c r="G126" s="5"/>
      <c r="H126" s="110"/>
      <c r="I126" s="5" t="str">
        <f t="shared" si="10"/>
        <v/>
      </c>
      <c r="J126" s="5" t="str">
        <f t="shared" si="11"/>
        <v/>
      </c>
      <c r="K126" s="2">
        <f t="shared" si="9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76">
        <f t="shared" si="8"/>
        <v>118</v>
      </c>
      <c r="B127" s="4"/>
      <c r="C127" s="5"/>
      <c r="D127" s="5"/>
      <c r="E127" s="5"/>
      <c r="F127" s="5"/>
      <c r="G127" s="5"/>
      <c r="H127" s="110"/>
      <c r="I127" s="5" t="str">
        <f t="shared" si="10"/>
        <v/>
      </c>
      <c r="J127" s="5" t="str">
        <f t="shared" si="11"/>
        <v/>
      </c>
      <c r="K127" s="2">
        <f t="shared" si="9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76">
        <f t="shared" si="8"/>
        <v>119</v>
      </c>
      <c r="B128" s="4"/>
      <c r="C128" s="5"/>
      <c r="D128" s="5"/>
      <c r="E128" s="5"/>
      <c r="F128" s="5"/>
      <c r="G128" s="5"/>
      <c r="H128" s="110"/>
      <c r="I128" s="5" t="str">
        <f t="shared" si="10"/>
        <v/>
      </c>
      <c r="J128" s="5" t="str">
        <f t="shared" si="11"/>
        <v/>
      </c>
      <c r="K128" s="2">
        <f t="shared" si="9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76">
        <f t="shared" si="8"/>
        <v>120</v>
      </c>
      <c r="B129" s="4"/>
      <c r="C129" s="5"/>
      <c r="D129" s="5"/>
      <c r="E129" s="5"/>
      <c r="F129" s="5"/>
      <c r="G129" s="5"/>
      <c r="H129" s="110"/>
      <c r="I129" s="5" t="str">
        <f t="shared" si="10"/>
        <v/>
      </c>
      <c r="J129" s="5" t="str">
        <f t="shared" si="11"/>
        <v/>
      </c>
      <c r="K129" s="2">
        <f t="shared" si="9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76">
        <f t="shared" si="8"/>
        <v>121</v>
      </c>
      <c r="B130" s="4"/>
      <c r="C130" s="5"/>
      <c r="D130" s="5"/>
      <c r="E130" s="5"/>
      <c r="F130" s="5"/>
      <c r="G130" s="5"/>
      <c r="H130" s="110"/>
      <c r="I130" s="5" t="str">
        <f t="shared" si="10"/>
        <v/>
      </c>
      <c r="J130" s="5" t="str">
        <f t="shared" si="11"/>
        <v/>
      </c>
      <c r="K130" s="2">
        <f t="shared" si="9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76">
        <f t="shared" si="8"/>
        <v>122</v>
      </c>
      <c r="B131" s="4"/>
      <c r="C131" s="5"/>
      <c r="D131" s="5"/>
      <c r="E131" s="5"/>
      <c r="F131" s="5"/>
      <c r="G131" s="5"/>
      <c r="H131" s="110"/>
      <c r="I131" s="5" t="str">
        <f t="shared" si="10"/>
        <v/>
      </c>
      <c r="J131" s="5" t="str">
        <f t="shared" si="11"/>
        <v/>
      </c>
      <c r="K131" s="2">
        <f t="shared" si="9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76">
        <f t="shared" si="8"/>
        <v>123</v>
      </c>
      <c r="B132" s="4"/>
      <c r="C132" s="5"/>
      <c r="D132" s="5"/>
      <c r="E132" s="5"/>
      <c r="F132" s="5"/>
      <c r="G132" s="5"/>
      <c r="H132" s="110"/>
      <c r="I132" s="5" t="str">
        <f t="shared" si="10"/>
        <v/>
      </c>
      <c r="J132" s="5" t="str">
        <f t="shared" si="11"/>
        <v/>
      </c>
      <c r="K132" s="2">
        <f t="shared" si="9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76">
        <f t="shared" si="8"/>
        <v>124</v>
      </c>
      <c r="B133" s="4"/>
      <c r="C133" s="5"/>
      <c r="D133" s="5"/>
      <c r="E133" s="5"/>
      <c r="F133" s="5"/>
      <c r="G133" s="5"/>
      <c r="H133" s="110"/>
      <c r="I133" s="5" t="str">
        <f t="shared" si="10"/>
        <v/>
      </c>
      <c r="J133" s="5" t="str">
        <f t="shared" si="11"/>
        <v/>
      </c>
      <c r="K133" s="2">
        <f t="shared" si="9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76">
        <f t="shared" si="8"/>
        <v>125</v>
      </c>
      <c r="B134" s="4"/>
      <c r="C134" s="5"/>
      <c r="D134" s="5"/>
      <c r="E134" s="5"/>
      <c r="F134" s="5"/>
      <c r="G134" s="5"/>
      <c r="H134" s="110"/>
      <c r="I134" s="5" t="str">
        <f t="shared" si="10"/>
        <v/>
      </c>
      <c r="J134" s="5" t="str">
        <f t="shared" si="11"/>
        <v/>
      </c>
      <c r="K134" s="2">
        <f t="shared" si="9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76">
        <f t="shared" ref="A135:A198" si="12">ROW(A135)-9</f>
        <v>126</v>
      </c>
      <c r="B135" s="4"/>
      <c r="C135" s="5"/>
      <c r="D135" s="5"/>
      <c r="E135" s="5"/>
      <c r="F135" s="5"/>
      <c r="G135" s="5"/>
      <c r="H135" s="110"/>
      <c r="I135" s="5" t="str">
        <f t="shared" si="10"/>
        <v/>
      </c>
      <c r="J135" s="5" t="str">
        <f t="shared" si="11"/>
        <v/>
      </c>
      <c r="K135" s="2">
        <f t="shared" ref="K135:K198" si="13">IF(B135="",0,IF(COUNTBLANK(C135:H135)=6,1,0))</f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0"/>
        <v/>
      </c>
      <c r="J136" s="5" t="str">
        <f t="shared" si="11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0"/>
        <v/>
      </c>
      <c r="J137" s="5" t="str">
        <f t="shared" si="11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si="10"/>
        <v/>
      </c>
      <c r="J138" s="5" t="str">
        <f t="shared" si="11"/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76">
        <f t="shared" si="12"/>
        <v>130</v>
      </c>
      <c r="B139" s="4"/>
      <c r="C139" s="5"/>
      <c r="D139" s="5"/>
      <c r="E139" s="5"/>
      <c r="F139" s="5"/>
      <c r="G139" s="5"/>
      <c r="H139" s="110"/>
      <c r="I139" s="5" t="str">
        <f t="shared" ref="I139:I202" si="14">IF(SUM(C139:E139)=0,"",SUM(C139:E139))</f>
        <v/>
      </c>
      <c r="J139" s="5" t="str">
        <f t="shared" ref="J139:J202" si="15">IF(SUM(F139:H139)=0,"",SUM(F139:H139))</f>
        <v/>
      </c>
      <c r="K139" s="2">
        <f t="shared" si="13"/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76">
        <f t="shared" si="12"/>
        <v>131</v>
      </c>
      <c r="B140" s="4"/>
      <c r="C140" s="5"/>
      <c r="D140" s="5"/>
      <c r="E140" s="5"/>
      <c r="F140" s="5"/>
      <c r="G140" s="5"/>
      <c r="H140" s="110"/>
      <c r="I140" s="5" t="str">
        <f t="shared" si="14"/>
        <v/>
      </c>
      <c r="J140" s="5" t="str">
        <f t="shared" si="15"/>
        <v/>
      </c>
      <c r="K140" s="2">
        <f t="shared" si="13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76">
        <f t="shared" si="12"/>
        <v>132</v>
      </c>
      <c r="B141" s="4"/>
      <c r="C141" s="5"/>
      <c r="D141" s="5"/>
      <c r="E141" s="5"/>
      <c r="F141" s="5"/>
      <c r="G141" s="5"/>
      <c r="H141" s="110"/>
      <c r="I141" s="5" t="str">
        <f t="shared" si="14"/>
        <v/>
      </c>
      <c r="J141" s="5" t="str">
        <f t="shared" si="15"/>
        <v/>
      </c>
      <c r="K141" s="2">
        <f t="shared" si="13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76">
        <f t="shared" si="12"/>
        <v>133</v>
      </c>
      <c r="B142" s="4"/>
      <c r="C142" s="5"/>
      <c r="D142" s="5"/>
      <c r="E142" s="5"/>
      <c r="F142" s="5"/>
      <c r="G142" s="5"/>
      <c r="H142" s="110"/>
      <c r="I142" s="5" t="str">
        <f t="shared" si="14"/>
        <v/>
      </c>
      <c r="J142" s="5" t="str">
        <f t="shared" si="15"/>
        <v/>
      </c>
      <c r="K142" s="2">
        <f t="shared" si="13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76">
        <f t="shared" si="12"/>
        <v>134</v>
      </c>
      <c r="B143" s="4"/>
      <c r="C143" s="5"/>
      <c r="D143" s="5"/>
      <c r="E143" s="5"/>
      <c r="F143" s="5"/>
      <c r="G143" s="5"/>
      <c r="H143" s="110"/>
      <c r="I143" s="5" t="str">
        <f t="shared" si="14"/>
        <v/>
      </c>
      <c r="J143" s="5" t="str">
        <f t="shared" si="15"/>
        <v/>
      </c>
      <c r="K143" s="2">
        <f t="shared" si="13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76">
        <f t="shared" si="12"/>
        <v>135</v>
      </c>
      <c r="B144" s="4"/>
      <c r="C144" s="5"/>
      <c r="D144" s="5"/>
      <c r="E144" s="5"/>
      <c r="F144" s="5"/>
      <c r="G144" s="5"/>
      <c r="H144" s="110"/>
      <c r="I144" s="5" t="str">
        <f t="shared" si="14"/>
        <v/>
      </c>
      <c r="J144" s="5" t="str">
        <f t="shared" si="15"/>
        <v/>
      </c>
      <c r="K144" s="2">
        <f t="shared" si="13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76">
        <f t="shared" si="12"/>
        <v>136</v>
      </c>
      <c r="B145" s="4"/>
      <c r="C145" s="5"/>
      <c r="D145" s="5"/>
      <c r="E145" s="5"/>
      <c r="F145" s="5"/>
      <c r="G145" s="5"/>
      <c r="H145" s="110"/>
      <c r="I145" s="5" t="str">
        <f t="shared" si="14"/>
        <v/>
      </c>
      <c r="J145" s="5" t="str">
        <f t="shared" si="15"/>
        <v/>
      </c>
      <c r="K145" s="2">
        <f t="shared" si="13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76">
        <f t="shared" si="12"/>
        <v>137</v>
      </c>
      <c r="B146" s="4"/>
      <c r="C146" s="5"/>
      <c r="D146" s="5"/>
      <c r="E146" s="5"/>
      <c r="F146" s="5"/>
      <c r="G146" s="5"/>
      <c r="H146" s="110"/>
      <c r="I146" s="5" t="str">
        <f t="shared" si="14"/>
        <v/>
      </c>
      <c r="J146" s="5" t="str">
        <f t="shared" si="15"/>
        <v/>
      </c>
      <c r="K146" s="2">
        <f t="shared" si="13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76">
        <f t="shared" si="12"/>
        <v>138</v>
      </c>
      <c r="B147" s="4"/>
      <c r="C147" s="5"/>
      <c r="D147" s="5"/>
      <c r="E147" s="5"/>
      <c r="F147" s="5"/>
      <c r="G147" s="5"/>
      <c r="H147" s="110"/>
      <c r="I147" s="5" t="str">
        <f t="shared" si="14"/>
        <v/>
      </c>
      <c r="J147" s="5" t="str">
        <f t="shared" si="15"/>
        <v/>
      </c>
      <c r="K147" s="2">
        <f t="shared" si="13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76">
        <f t="shared" si="12"/>
        <v>139</v>
      </c>
      <c r="B148" s="4"/>
      <c r="C148" s="5"/>
      <c r="D148" s="5"/>
      <c r="E148" s="5"/>
      <c r="F148" s="5"/>
      <c r="G148" s="5"/>
      <c r="H148" s="110"/>
      <c r="I148" s="5" t="str">
        <f t="shared" si="14"/>
        <v/>
      </c>
      <c r="J148" s="5" t="str">
        <f t="shared" si="15"/>
        <v/>
      </c>
      <c r="K148" s="2">
        <f t="shared" si="13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76">
        <f t="shared" si="12"/>
        <v>140</v>
      </c>
      <c r="B149" s="4"/>
      <c r="C149" s="5"/>
      <c r="D149" s="5"/>
      <c r="E149" s="5"/>
      <c r="F149" s="5"/>
      <c r="G149" s="5"/>
      <c r="H149" s="110"/>
      <c r="I149" s="5" t="str">
        <f t="shared" si="14"/>
        <v/>
      </c>
      <c r="J149" s="5" t="str">
        <f t="shared" si="15"/>
        <v/>
      </c>
      <c r="K149" s="2">
        <f t="shared" si="13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76">
        <f t="shared" si="12"/>
        <v>141</v>
      </c>
      <c r="B150" s="4"/>
      <c r="C150" s="5"/>
      <c r="D150" s="5"/>
      <c r="E150" s="5"/>
      <c r="F150" s="5"/>
      <c r="G150" s="5"/>
      <c r="H150" s="110"/>
      <c r="I150" s="5" t="str">
        <f t="shared" si="14"/>
        <v/>
      </c>
      <c r="J150" s="5" t="str">
        <f t="shared" si="15"/>
        <v/>
      </c>
      <c r="K150" s="2">
        <f t="shared" si="13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76">
        <f t="shared" si="12"/>
        <v>142</v>
      </c>
      <c r="B151" s="4"/>
      <c r="C151" s="5"/>
      <c r="D151" s="5"/>
      <c r="E151" s="5"/>
      <c r="F151" s="5"/>
      <c r="G151" s="5"/>
      <c r="H151" s="110"/>
      <c r="I151" s="5" t="str">
        <f t="shared" si="14"/>
        <v/>
      </c>
      <c r="J151" s="5" t="str">
        <f t="shared" si="15"/>
        <v/>
      </c>
      <c r="K151" s="2">
        <f t="shared" si="13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76">
        <f t="shared" si="12"/>
        <v>143</v>
      </c>
      <c r="B152" s="4"/>
      <c r="C152" s="5"/>
      <c r="D152" s="5"/>
      <c r="E152" s="5"/>
      <c r="F152" s="5"/>
      <c r="G152" s="5"/>
      <c r="H152" s="110"/>
      <c r="I152" s="5" t="str">
        <f t="shared" si="14"/>
        <v/>
      </c>
      <c r="J152" s="5" t="str">
        <f t="shared" si="15"/>
        <v/>
      </c>
      <c r="K152" s="2">
        <f t="shared" si="13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76">
        <f t="shared" si="12"/>
        <v>144</v>
      </c>
      <c r="B153" s="4"/>
      <c r="C153" s="5"/>
      <c r="D153" s="5"/>
      <c r="E153" s="5"/>
      <c r="F153" s="5"/>
      <c r="G153" s="5"/>
      <c r="H153" s="110"/>
      <c r="I153" s="5" t="str">
        <f t="shared" si="14"/>
        <v/>
      </c>
      <c r="J153" s="5" t="str">
        <f t="shared" si="15"/>
        <v/>
      </c>
      <c r="K153" s="2">
        <f t="shared" si="13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76">
        <f t="shared" si="12"/>
        <v>145</v>
      </c>
      <c r="B154" s="4"/>
      <c r="C154" s="5"/>
      <c r="D154" s="5"/>
      <c r="E154" s="5"/>
      <c r="F154" s="5"/>
      <c r="G154" s="5"/>
      <c r="H154" s="110"/>
      <c r="I154" s="5" t="str">
        <f t="shared" si="14"/>
        <v/>
      </c>
      <c r="J154" s="5" t="str">
        <f t="shared" si="15"/>
        <v/>
      </c>
      <c r="K154" s="2">
        <f t="shared" si="13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76">
        <f t="shared" si="12"/>
        <v>146</v>
      </c>
      <c r="B155" s="4"/>
      <c r="C155" s="5"/>
      <c r="D155" s="5"/>
      <c r="E155" s="5"/>
      <c r="F155" s="5"/>
      <c r="G155" s="5"/>
      <c r="H155" s="110"/>
      <c r="I155" s="5" t="str">
        <f t="shared" si="14"/>
        <v/>
      </c>
      <c r="J155" s="5" t="str">
        <f t="shared" si="15"/>
        <v/>
      </c>
      <c r="K155" s="2">
        <f t="shared" si="13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76">
        <f t="shared" si="12"/>
        <v>147</v>
      </c>
      <c r="B156" s="4"/>
      <c r="C156" s="5"/>
      <c r="D156" s="5"/>
      <c r="E156" s="5"/>
      <c r="F156" s="5"/>
      <c r="G156" s="5"/>
      <c r="H156" s="110"/>
      <c r="I156" s="5" t="str">
        <f t="shared" si="14"/>
        <v/>
      </c>
      <c r="J156" s="5" t="str">
        <f t="shared" si="15"/>
        <v/>
      </c>
      <c r="K156" s="2">
        <f t="shared" si="13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76">
        <f t="shared" si="12"/>
        <v>148</v>
      </c>
      <c r="B157" s="4"/>
      <c r="C157" s="5"/>
      <c r="D157" s="5"/>
      <c r="E157" s="5"/>
      <c r="F157" s="5"/>
      <c r="G157" s="5"/>
      <c r="H157" s="110"/>
      <c r="I157" s="5" t="str">
        <f t="shared" si="14"/>
        <v/>
      </c>
      <c r="J157" s="5" t="str">
        <f t="shared" si="15"/>
        <v/>
      </c>
      <c r="K157" s="2">
        <f t="shared" si="13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76">
        <f t="shared" si="12"/>
        <v>149</v>
      </c>
      <c r="B158" s="4"/>
      <c r="C158" s="5"/>
      <c r="D158" s="5"/>
      <c r="E158" s="5"/>
      <c r="F158" s="5"/>
      <c r="G158" s="5"/>
      <c r="H158" s="110"/>
      <c r="I158" s="5" t="str">
        <f t="shared" si="14"/>
        <v/>
      </c>
      <c r="J158" s="5" t="str">
        <f t="shared" si="15"/>
        <v/>
      </c>
      <c r="K158" s="2">
        <f t="shared" si="13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76">
        <f t="shared" si="12"/>
        <v>150</v>
      </c>
      <c r="B159" s="4"/>
      <c r="C159" s="5"/>
      <c r="D159" s="5"/>
      <c r="E159" s="5"/>
      <c r="F159" s="5"/>
      <c r="G159" s="5"/>
      <c r="H159" s="110"/>
      <c r="I159" s="5" t="str">
        <f t="shared" si="14"/>
        <v/>
      </c>
      <c r="J159" s="5" t="str">
        <f t="shared" si="15"/>
        <v/>
      </c>
      <c r="K159" s="2">
        <f t="shared" si="13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76">
        <f t="shared" si="12"/>
        <v>151</v>
      </c>
      <c r="B160" s="4"/>
      <c r="C160" s="5"/>
      <c r="D160" s="5"/>
      <c r="E160" s="5"/>
      <c r="F160" s="5"/>
      <c r="G160" s="5"/>
      <c r="H160" s="110"/>
      <c r="I160" s="5" t="str">
        <f t="shared" si="14"/>
        <v/>
      </c>
      <c r="J160" s="5" t="str">
        <f t="shared" si="15"/>
        <v/>
      </c>
      <c r="K160" s="2">
        <f t="shared" si="13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76">
        <f t="shared" si="12"/>
        <v>152</v>
      </c>
      <c r="B161" s="4"/>
      <c r="C161" s="5"/>
      <c r="D161" s="5"/>
      <c r="E161" s="5"/>
      <c r="F161" s="5"/>
      <c r="G161" s="5"/>
      <c r="H161" s="110"/>
      <c r="I161" s="5" t="str">
        <f t="shared" si="14"/>
        <v/>
      </c>
      <c r="J161" s="5" t="str">
        <f t="shared" si="15"/>
        <v/>
      </c>
      <c r="K161" s="2">
        <f t="shared" si="13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76">
        <f t="shared" si="12"/>
        <v>153</v>
      </c>
      <c r="B162" s="4"/>
      <c r="C162" s="5"/>
      <c r="D162" s="5"/>
      <c r="E162" s="5"/>
      <c r="F162" s="5"/>
      <c r="G162" s="5"/>
      <c r="H162" s="110"/>
      <c r="I162" s="5" t="str">
        <f t="shared" si="14"/>
        <v/>
      </c>
      <c r="J162" s="5" t="str">
        <f t="shared" si="15"/>
        <v/>
      </c>
      <c r="K162" s="2">
        <f t="shared" si="13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76">
        <f t="shared" si="12"/>
        <v>154</v>
      </c>
      <c r="B163" s="4"/>
      <c r="C163" s="5"/>
      <c r="D163" s="5"/>
      <c r="E163" s="5"/>
      <c r="F163" s="5"/>
      <c r="G163" s="5"/>
      <c r="H163" s="110"/>
      <c r="I163" s="5" t="str">
        <f t="shared" si="14"/>
        <v/>
      </c>
      <c r="J163" s="5" t="str">
        <f t="shared" si="15"/>
        <v/>
      </c>
      <c r="K163" s="2">
        <f t="shared" si="13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76">
        <f t="shared" si="12"/>
        <v>155</v>
      </c>
      <c r="B164" s="4"/>
      <c r="C164" s="5"/>
      <c r="D164" s="5"/>
      <c r="E164" s="5"/>
      <c r="F164" s="5"/>
      <c r="G164" s="5"/>
      <c r="H164" s="110"/>
      <c r="I164" s="5" t="str">
        <f t="shared" si="14"/>
        <v/>
      </c>
      <c r="J164" s="5" t="str">
        <f t="shared" si="15"/>
        <v/>
      </c>
      <c r="K164" s="2">
        <f t="shared" si="13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76">
        <f t="shared" si="12"/>
        <v>156</v>
      </c>
      <c r="B165" s="4"/>
      <c r="C165" s="5"/>
      <c r="D165" s="5"/>
      <c r="E165" s="5"/>
      <c r="F165" s="5"/>
      <c r="G165" s="5"/>
      <c r="H165" s="110"/>
      <c r="I165" s="5" t="str">
        <f t="shared" si="14"/>
        <v/>
      </c>
      <c r="J165" s="5" t="str">
        <f t="shared" si="15"/>
        <v/>
      </c>
      <c r="K165" s="2">
        <f t="shared" si="13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76">
        <f t="shared" si="12"/>
        <v>157</v>
      </c>
      <c r="B166" s="4"/>
      <c r="C166" s="5"/>
      <c r="D166" s="5"/>
      <c r="E166" s="5"/>
      <c r="F166" s="5"/>
      <c r="G166" s="5"/>
      <c r="H166" s="110"/>
      <c r="I166" s="5" t="str">
        <f t="shared" si="14"/>
        <v/>
      </c>
      <c r="J166" s="5" t="str">
        <f t="shared" si="15"/>
        <v/>
      </c>
      <c r="K166" s="2">
        <f t="shared" si="13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76">
        <f t="shared" si="12"/>
        <v>158</v>
      </c>
      <c r="B167" s="4"/>
      <c r="C167" s="5"/>
      <c r="D167" s="5"/>
      <c r="E167" s="5"/>
      <c r="F167" s="5"/>
      <c r="G167" s="5"/>
      <c r="H167" s="110"/>
      <c r="I167" s="5" t="str">
        <f t="shared" si="14"/>
        <v/>
      </c>
      <c r="J167" s="5" t="str">
        <f t="shared" si="15"/>
        <v/>
      </c>
      <c r="K167" s="2">
        <f t="shared" si="13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76">
        <f t="shared" si="12"/>
        <v>159</v>
      </c>
      <c r="B168" s="4"/>
      <c r="C168" s="5"/>
      <c r="D168" s="5"/>
      <c r="E168" s="5"/>
      <c r="F168" s="5"/>
      <c r="G168" s="5"/>
      <c r="H168" s="110"/>
      <c r="I168" s="5" t="str">
        <f t="shared" si="14"/>
        <v/>
      </c>
      <c r="J168" s="5" t="str">
        <f t="shared" si="15"/>
        <v/>
      </c>
      <c r="K168" s="2">
        <f t="shared" si="13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76">
        <f t="shared" si="12"/>
        <v>160</v>
      </c>
      <c r="B169" s="4"/>
      <c r="C169" s="5"/>
      <c r="D169" s="5"/>
      <c r="E169" s="5"/>
      <c r="F169" s="5"/>
      <c r="G169" s="5"/>
      <c r="H169" s="110"/>
      <c r="I169" s="5" t="str">
        <f t="shared" si="14"/>
        <v/>
      </c>
      <c r="J169" s="5" t="str">
        <f t="shared" si="15"/>
        <v/>
      </c>
      <c r="K169" s="2">
        <f t="shared" si="13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76">
        <f t="shared" si="12"/>
        <v>161</v>
      </c>
      <c r="B170" s="4"/>
      <c r="C170" s="5"/>
      <c r="D170" s="5"/>
      <c r="E170" s="5"/>
      <c r="F170" s="5"/>
      <c r="G170" s="5"/>
      <c r="H170" s="110"/>
      <c r="I170" s="5" t="str">
        <f t="shared" si="14"/>
        <v/>
      </c>
      <c r="J170" s="5" t="str">
        <f t="shared" si="15"/>
        <v/>
      </c>
      <c r="K170" s="2">
        <f t="shared" si="13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76">
        <f t="shared" si="12"/>
        <v>162</v>
      </c>
      <c r="B171" s="4"/>
      <c r="C171" s="5"/>
      <c r="D171" s="5"/>
      <c r="E171" s="5"/>
      <c r="F171" s="5"/>
      <c r="G171" s="5"/>
      <c r="H171" s="110"/>
      <c r="I171" s="5" t="str">
        <f t="shared" si="14"/>
        <v/>
      </c>
      <c r="J171" s="5" t="str">
        <f t="shared" si="15"/>
        <v/>
      </c>
      <c r="K171" s="2">
        <f t="shared" si="13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76">
        <f t="shared" si="12"/>
        <v>163</v>
      </c>
      <c r="B172" s="4"/>
      <c r="C172" s="5"/>
      <c r="D172" s="5"/>
      <c r="E172" s="5"/>
      <c r="F172" s="5"/>
      <c r="G172" s="5"/>
      <c r="H172" s="110"/>
      <c r="I172" s="5" t="str">
        <f t="shared" si="14"/>
        <v/>
      </c>
      <c r="J172" s="5" t="str">
        <f t="shared" si="15"/>
        <v/>
      </c>
      <c r="K172" s="2">
        <f t="shared" si="13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76">
        <f t="shared" si="12"/>
        <v>164</v>
      </c>
      <c r="B173" s="4"/>
      <c r="C173" s="5"/>
      <c r="D173" s="5"/>
      <c r="E173" s="5"/>
      <c r="F173" s="5"/>
      <c r="G173" s="5"/>
      <c r="H173" s="110"/>
      <c r="I173" s="5" t="str">
        <f t="shared" si="14"/>
        <v/>
      </c>
      <c r="J173" s="5" t="str">
        <f t="shared" si="15"/>
        <v/>
      </c>
      <c r="K173" s="2">
        <f t="shared" si="13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76">
        <f t="shared" si="12"/>
        <v>165</v>
      </c>
      <c r="B174" s="4"/>
      <c r="C174" s="5"/>
      <c r="D174" s="5"/>
      <c r="E174" s="5"/>
      <c r="F174" s="5"/>
      <c r="G174" s="5"/>
      <c r="H174" s="110"/>
      <c r="I174" s="5" t="str">
        <f t="shared" si="14"/>
        <v/>
      </c>
      <c r="J174" s="5" t="str">
        <f t="shared" si="15"/>
        <v/>
      </c>
      <c r="K174" s="2">
        <f t="shared" si="13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76">
        <f t="shared" si="12"/>
        <v>166</v>
      </c>
      <c r="B175" s="4"/>
      <c r="C175" s="5"/>
      <c r="D175" s="5"/>
      <c r="E175" s="5"/>
      <c r="F175" s="5"/>
      <c r="G175" s="5"/>
      <c r="H175" s="110"/>
      <c r="I175" s="5" t="str">
        <f t="shared" si="14"/>
        <v/>
      </c>
      <c r="J175" s="5" t="str">
        <f t="shared" si="15"/>
        <v/>
      </c>
      <c r="K175" s="2">
        <f t="shared" si="13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76">
        <f t="shared" si="12"/>
        <v>167</v>
      </c>
      <c r="B176" s="4"/>
      <c r="C176" s="5"/>
      <c r="D176" s="5"/>
      <c r="E176" s="5"/>
      <c r="F176" s="5"/>
      <c r="G176" s="5"/>
      <c r="H176" s="110"/>
      <c r="I176" s="5" t="str">
        <f t="shared" si="14"/>
        <v/>
      </c>
      <c r="J176" s="5" t="str">
        <f t="shared" si="15"/>
        <v/>
      </c>
      <c r="K176" s="2">
        <f t="shared" si="13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76">
        <f t="shared" si="12"/>
        <v>168</v>
      </c>
      <c r="B177" s="4"/>
      <c r="C177" s="5"/>
      <c r="D177" s="5"/>
      <c r="E177" s="5"/>
      <c r="F177" s="5"/>
      <c r="G177" s="5"/>
      <c r="H177" s="110"/>
      <c r="I177" s="5" t="str">
        <f t="shared" si="14"/>
        <v/>
      </c>
      <c r="J177" s="5" t="str">
        <f t="shared" si="15"/>
        <v/>
      </c>
      <c r="K177" s="2">
        <f t="shared" si="13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76">
        <f t="shared" si="12"/>
        <v>169</v>
      </c>
      <c r="B178" s="4"/>
      <c r="C178" s="5"/>
      <c r="D178" s="5"/>
      <c r="E178" s="5"/>
      <c r="F178" s="5"/>
      <c r="G178" s="5"/>
      <c r="H178" s="110"/>
      <c r="I178" s="5" t="str">
        <f t="shared" si="14"/>
        <v/>
      </c>
      <c r="J178" s="5" t="str">
        <f t="shared" si="15"/>
        <v/>
      </c>
      <c r="K178" s="2">
        <f t="shared" si="13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76">
        <f t="shared" si="12"/>
        <v>170</v>
      </c>
      <c r="B179" s="4"/>
      <c r="C179" s="5"/>
      <c r="D179" s="5"/>
      <c r="E179" s="5"/>
      <c r="F179" s="5"/>
      <c r="G179" s="5"/>
      <c r="H179" s="110"/>
      <c r="I179" s="5" t="str">
        <f t="shared" si="14"/>
        <v/>
      </c>
      <c r="J179" s="5" t="str">
        <f t="shared" si="15"/>
        <v/>
      </c>
      <c r="K179" s="2">
        <f t="shared" si="13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76">
        <f t="shared" si="12"/>
        <v>171</v>
      </c>
      <c r="B180" s="4"/>
      <c r="C180" s="5"/>
      <c r="D180" s="5"/>
      <c r="E180" s="5"/>
      <c r="F180" s="5"/>
      <c r="G180" s="5"/>
      <c r="H180" s="110"/>
      <c r="I180" s="5" t="str">
        <f t="shared" si="14"/>
        <v/>
      </c>
      <c r="J180" s="5" t="str">
        <f t="shared" si="15"/>
        <v/>
      </c>
      <c r="K180" s="2">
        <f t="shared" si="13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76">
        <f t="shared" si="12"/>
        <v>172</v>
      </c>
      <c r="B181" s="4"/>
      <c r="C181" s="5"/>
      <c r="D181" s="5"/>
      <c r="E181" s="5"/>
      <c r="F181" s="5"/>
      <c r="G181" s="5"/>
      <c r="H181" s="110"/>
      <c r="I181" s="5" t="str">
        <f t="shared" si="14"/>
        <v/>
      </c>
      <c r="J181" s="5" t="str">
        <f t="shared" si="15"/>
        <v/>
      </c>
      <c r="K181" s="2">
        <f t="shared" si="13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76">
        <f t="shared" si="12"/>
        <v>173</v>
      </c>
      <c r="B182" s="4"/>
      <c r="C182" s="5"/>
      <c r="D182" s="5"/>
      <c r="E182" s="5"/>
      <c r="F182" s="5"/>
      <c r="G182" s="5"/>
      <c r="H182" s="110"/>
      <c r="I182" s="5" t="str">
        <f t="shared" si="14"/>
        <v/>
      </c>
      <c r="J182" s="5" t="str">
        <f t="shared" si="15"/>
        <v/>
      </c>
      <c r="K182" s="2">
        <f t="shared" si="13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76">
        <f t="shared" si="12"/>
        <v>174</v>
      </c>
      <c r="B183" s="4"/>
      <c r="C183" s="5"/>
      <c r="D183" s="5"/>
      <c r="E183" s="5"/>
      <c r="F183" s="5"/>
      <c r="G183" s="5"/>
      <c r="H183" s="110"/>
      <c r="I183" s="5" t="str">
        <f t="shared" si="14"/>
        <v/>
      </c>
      <c r="J183" s="5" t="str">
        <f t="shared" si="15"/>
        <v/>
      </c>
      <c r="K183" s="2">
        <f t="shared" si="13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76">
        <f t="shared" si="12"/>
        <v>175</v>
      </c>
      <c r="B184" s="4"/>
      <c r="C184" s="5"/>
      <c r="D184" s="5"/>
      <c r="E184" s="5"/>
      <c r="F184" s="5"/>
      <c r="G184" s="5"/>
      <c r="H184" s="110"/>
      <c r="I184" s="5" t="str">
        <f t="shared" si="14"/>
        <v/>
      </c>
      <c r="J184" s="5" t="str">
        <f t="shared" si="15"/>
        <v/>
      </c>
      <c r="K184" s="2">
        <f t="shared" si="13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76">
        <f t="shared" si="12"/>
        <v>176</v>
      </c>
      <c r="B185" s="4"/>
      <c r="C185" s="5"/>
      <c r="D185" s="5"/>
      <c r="E185" s="5"/>
      <c r="F185" s="5"/>
      <c r="G185" s="5"/>
      <c r="H185" s="110"/>
      <c r="I185" s="5" t="str">
        <f t="shared" si="14"/>
        <v/>
      </c>
      <c r="J185" s="5" t="str">
        <f t="shared" si="15"/>
        <v/>
      </c>
      <c r="K185" s="2">
        <f t="shared" si="13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76">
        <f t="shared" si="12"/>
        <v>177</v>
      </c>
      <c r="B186" s="4"/>
      <c r="C186" s="5"/>
      <c r="D186" s="5"/>
      <c r="E186" s="5"/>
      <c r="F186" s="5"/>
      <c r="G186" s="5"/>
      <c r="H186" s="110"/>
      <c r="I186" s="5" t="str">
        <f t="shared" si="14"/>
        <v/>
      </c>
      <c r="J186" s="5" t="str">
        <f t="shared" si="15"/>
        <v/>
      </c>
      <c r="K186" s="2">
        <f t="shared" si="13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76">
        <f t="shared" si="12"/>
        <v>178</v>
      </c>
      <c r="B187" s="4"/>
      <c r="C187" s="5"/>
      <c r="D187" s="5"/>
      <c r="E187" s="5"/>
      <c r="F187" s="5"/>
      <c r="G187" s="5"/>
      <c r="H187" s="110"/>
      <c r="I187" s="5" t="str">
        <f t="shared" si="14"/>
        <v/>
      </c>
      <c r="J187" s="5" t="str">
        <f t="shared" si="15"/>
        <v/>
      </c>
      <c r="K187" s="2">
        <f t="shared" si="13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76">
        <f t="shared" si="12"/>
        <v>179</v>
      </c>
      <c r="B188" s="4"/>
      <c r="C188" s="5"/>
      <c r="D188" s="5"/>
      <c r="E188" s="5"/>
      <c r="F188" s="5"/>
      <c r="G188" s="5"/>
      <c r="H188" s="110"/>
      <c r="I188" s="5" t="str">
        <f t="shared" si="14"/>
        <v/>
      </c>
      <c r="J188" s="5" t="str">
        <f t="shared" si="15"/>
        <v/>
      </c>
      <c r="K188" s="2">
        <f t="shared" si="13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76">
        <f t="shared" si="12"/>
        <v>180</v>
      </c>
      <c r="B189" s="4"/>
      <c r="C189" s="5"/>
      <c r="D189" s="5"/>
      <c r="E189" s="5"/>
      <c r="F189" s="5"/>
      <c r="G189" s="5"/>
      <c r="H189" s="110"/>
      <c r="I189" s="5" t="str">
        <f t="shared" si="14"/>
        <v/>
      </c>
      <c r="J189" s="5" t="str">
        <f t="shared" si="15"/>
        <v/>
      </c>
      <c r="K189" s="2">
        <f t="shared" si="13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76">
        <f t="shared" si="12"/>
        <v>181</v>
      </c>
      <c r="B190" s="4"/>
      <c r="C190" s="5"/>
      <c r="D190" s="5"/>
      <c r="E190" s="5"/>
      <c r="F190" s="5"/>
      <c r="G190" s="5"/>
      <c r="H190" s="110"/>
      <c r="I190" s="5" t="str">
        <f t="shared" si="14"/>
        <v/>
      </c>
      <c r="J190" s="5" t="str">
        <f t="shared" si="15"/>
        <v/>
      </c>
      <c r="K190" s="2">
        <f t="shared" si="13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76">
        <f t="shared" si="12"/>
        <v>182</v>
      </c>
      <c r="B191" s="4"/>
      <c r="C191" s="5"/>
      <c r="D191" s="5"/>
      <c r="E191" s="5"/>
      <c r="F191" s="5"/>
      <c r="G191" s="5"/>
      <c r="H191" s="110"/>
      <c r="I191" s="5" t="str">
        <f t="shared" si="14"/>
        <v/>
      </c>
      <c r="J191" s="5" t="str">
        <f t="shared" si="15"/>
        <v/>
      </c>
      <c r="K191" s="2">
        <f t="shared" si="13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76">
        <f t="shared" si="12"/>
        <v>183</v>
      </c>
      <c r="B192" s="4"/>
      <c r="C192" s="5"/>
      <c r="D192" s="5"/>
      <c r="E192" s="5"/>
      <c r="F192" s="5"/>
      <c r="G192" s="5"/>
      <c r="H192" s="110"/>
      <c r="I192" s="5" t="str">
        <f t="shared" si="14"/>
        <v/>
      </c>
      <c r="J192" s="5" t="str">
        <f t="shared" si="15"/>
        <v/>
      </c>
      <c r="K192" s="2">
        <f t="shared" si="13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76">
        <f t="shared" si="12"/>
        <v>184</v>
      </c>
      <c r="B193" s="4"/>
      <c r="C193" s="5"/>
      <c r="D193" s="5"/>
      <c r="E193" s="5"/>
      <c r="F193" s="5"/>
      <c r="G193" s="5"/>
      <c r="H193" s="110"/>
      <c r="I193" s="5" t="str">
        <f t="shared" si="14"/>
        <v/>
      </c>
      <c r="J193" s="5" t="str">
        <f t="shared" si="15"/>
        <v/>
      </c>
      <c r="K193" s="2">
        <f t="shared" si="13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76">
        <f t="shared" si="12"/>
        <v>185</v>
      </c>
      <c r="B194" s="4"/>
      <c r="C194" s="5"/>
      <c r="D194" s="5"/>
      <c r="E194" s="5"/>
      <c r="F194" s="5"/>
      <c r="G194" s="5"/>
      <c r="H194" s="110"/>
      <c r="I194" s="5" t="str">
        <f t="shared" si="14"/>
        <v/>
      </c>
      <c r="J194" s="5" t="str">
        <f t="shared" si="15"/>
        <v/>
      </c>
      <c r="K194" s="2">
        <f t="shared" si="13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76">
        <f t="shared" si="12"/>
        <v>186</v>
      </c>
      <c r="B195" s="4"/>
      <c r="C195" s="5"/>
      <c r="D195" s="5"/>
      <c r="E195" s="5"/>
      <c r="F195" s="5"/>
      <c r="G195" s="5"/>
      <c r="H195" s="110"/>
      <c r="I195" s="5" t="str">
        <f t="shared" si="14"/>
        <v/>
      </c>
      <c r="J195" s="5" t="str">
        <f t="shared" si="15"/>
        <v/>
      </c>
      <c r="K195" s="2">
        <f t="shared" si="13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76">
        <f t="shared" si="12"/>
        <v>187</v>
      </c>
      <c r="B196" s="4"/>
      <c r="C196" s="5"/>
      <c r="D196" s="5"/>
      <c r="E196" s="5"/>
      <c r="F196" s="5"/>
      <c r="G196" s="5"/>
      <c r="H196" s="110"/>
      <c r="I196" s="5" t="str">
        <f t="shared" si="14"/>
        <v/>
      </c>
      <c r="J196" s="5" t="str">
        <f t="shared" si="15"/>
        <v/>
      </c>
      <c r="K196" s="2">
        <f t="shared" si="13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76">
        <f t="shared" si="12"/>
        <v>188</v>
      </c>
      <c r="B197" s="4"/>
      <c r="C197" s="5"/>
      <c r="D197" s="5"/>
      <c r="E197" s="5"/>
      <c r="F197" s="5"/>
      <c r="G197" s="5"/>
      <c r="H197" s="110"/>
      <c r="I197" s="5" t="str">
        <f t="shared" si="14"/>
        <v/>
      </c>
      <c r="J197" s="5" t="str">
        <f t="shared" si="15"/>
        <v/>
      </c>
      <c r="K197" s="2">
        <f t="shared" si="13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76">
        <f t="shared" si="12"/>
        <v>189</v>
      </c>
      <c r="B198" s="4"/>
      <c r="C198" s="5"/>
      <c r="D198" s="5"/>
      <c r="E198" s="5"/>
      <c r="F198" s="5"/>
      <c r="G198" s="5"/>
      <c r="H198" s="110"/>
      <c r="I198" s="5" t="str">
        <f t="shared" si="14"/>
        <v/>
      </c>
      <c r="J198" s="5" t="str">
        <f t="shared" si="15"/>
        <v/>
      </c>
      <c r="K198" s="2">
        <f t="shared" si="13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76">
        <f t="shared" ref="A199:A209" si="16">ROW(A199)-9</f>
        <v>190</v>
      </c>
      <c r="B199" s="4"/>
      <c r="C199" s="5"/>
      <c r="D199" s="5"/>
      <c r="E199" s="5"/>
      <c r="F199" s="5"/>
      <c r="G199" s="5"/>
      <c r="H199" s="110"/>
      <c r="I199" s="5" t="str">
        <f t="shared" si="14"/>
        <v/>
      </c>
      <c r="J199" s="5" t="str">
        <f t="shared" si="15"/>
        <v/>
      </c>
      <c r="K199" s="2">
        <f t="shared" ref="K199:K205" si="17">IF(B199="",0,IF(COUNTBLANK(C199:H199)=6,1,0))</f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76">
        <f t="shared" si="16"/>
        <v>191</v>
      </c>
      <c r="B200" s="4"/>
      <c r="C200" s="5"/>
      <c r="D200" s="5"/>
      <c r="E200" s="5"/>
      <c r="F200" s="5"/>
      <c r="G200" s="5"/>
      <c r="H200" s="110"/>
      <c r="I200" s="5" t="str">
        <f t="shared" si="14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76">
        <f t="shared" si="16"/>
        <v>192</v>
      </c>
      <c r="B201" s="4"/>
      <c r="C201" s="5"/>
      <c r="D201" s="5"/>
      <c r="E201" s="5"/>
      <c r="F201" s="5"/>
      <c r="G201" s="5"/>
      <c r="H201" s="110"/>
      <c r="I201" s="5" t="str">
        <f t="shared" si="14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76">
        <f t="shared" si="16"/>
        <v>193</v>
      </c>
      <c r="B202" s="4"/>
      <c r="C202" s="5"/>
      <c r="D202" s="5"/>
      <c r="E202" s="5"/>
      <c r="F202" s="5"/>
      <c r="G202" s="5"/>
      <c r="H202" s="110"/>
      <c r="I202" s="5" t="str">
        <f t="shared" si="14"/>
        <v/>
      </c>
      <c r="J202" s="5" t="str">
        <f t="shared" si="15"/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76">
        <f t="shared" si="16"/>
        <v>194</v>
      </c>
      <c r="B203" s="4"/>
      <c r="C203" s="5"/>
      <c r="D203" s="5"/>
      <c r="E203" s="5"/>
      <c r="F203" s="5"/>
      <c r="G203" s="5"/>
      <c r="H203" s="110"/>
      <c r="I203" s="5" t="str">
        <f t="shared" ref="I203:I209" si="18">IF(SUM(C203:E203)=0,"",SUM(C203:E203))</f>
        <v/>
      </c>
      <c r="J203" s="5" t="str">
        <f t="shared" ref="J203:J209" si="19">IF(SUM(F203:H203)=0,"",SUM(F203:H203))</f>
        <v/>
      </c>
      <c r="K203" s="2">
        <f t="shared" si="17"/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76">
        <f t="shared" si="16"/>
        <v>195</v>
      </c>
      <c r="B204" s="4"/>
      <c r="C204" s="5"/>
      <c r="D204" s="5"/>
      <c r="E204" s="5"/>
      <c r="F204" s="5"/>
      <c r="G204" s="5"/>
      <c r="H204" s="110"/>
      <c r="I204" s="5" t="str">
        <f t="shared" si="18"/>
        <v/>
      </c>
      <c r="J204" s="5" t="str">
        <f t="shared" si="19"/>
        <v/>
      </c>
      <c r="K204" s="2">
        <f t="shared" si="17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76">
        <f t="shared" si="16"/>
        <v>196</v>
      </c>
      <c r="B205" s="4"/>
      <c r="C205" s="5"/>
      <c r="D205" s="5"/>
      <c r="E205" s="5"/>
      <c r="F205" s="5"/>
      <c r="G205" s="5"/>
      <c r="H205" s="110"/>
      <c r="I205" s="5" t="str">
        <f t="shared" si="18"/>
        <v/>
      </c>
      <c r="J205" s="5" t="str">
        <f t="shared" si="19"/>
        <v/>
      </c>
      <c r="K205" s="2">
        <f t="shared" si="17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76">
        <f t="shared" si="16"/>
        <v>197</v>
      </c>
      <c r="B206" s="4"/>
      <c r="C206" s="5"/>
      <c r="D206" s="5"/>
      <c r="E206" s="5"/>
      <c r="F206" s="5"/>
      <c r="G206" s="5"/>
      <c r="H206" s="110"/>
      <c r="I206" s="5" t="str">
        <f t="shared" si="18"/>
        <v/>
      </c>
      <c r="J206" s="5" t="str">
        <f t="shared" si="19"/>
        <v/>
      </c>
      <c r="K206" s="2">
        <f t="shared" ref="K206:K209" si="20">IF(B206="",0,IF(COUNTBLANK(C206:H206)=6,1,0))</f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76">
        <f t="shared" si="16"/>
        <v>198</v>
      </c>
      <c r="B207" s="4"/>
      <c r="C207" s="5"/>
      <c r="D207" s="5"/>
      <c r="E207" s="5"/>
      <c r="F207" s="5"/>
      <c r="G207" s="5"/>
      <c r="H207" s="110"/>
      <c r="I207" s="5" t="str">
        <f t="shared" si="18"/>
        <v/>
      </c>
      <c r="J207" s="5" t="str">
        <f t="shared" si="19"/>
        <v/>
      </c>
      <c r="K207" s="2">
        <f t="shared" si="20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76">
        <f t="shared" si="16"/>
        <v>199</v>
      </c>
      <c r="B208" s="4"/>
      <c r="C208" s="5"/>
      <c r="D208" s="5"/>
      <c r="E208" s="5"/>
      <c r="F208" s="5"/>
      <c r="G208" s="5"/>
      <c r="H208" s="110"/>
      <c r="I208" s="5" t="str">
        <f t="shared" si="18"/>
        <v/>
      </c>
      <c r="J208" s="5" t="str">
        <f t="shared" si="19"/>
        <v/>
      </c>
      <c r="K208" s="2">
        <f t="shared" si="20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76">
        <f t="shared" si="16"/>
        <v>200</v>
      </c>
      <c r="B209" s="4"/>
      <c r="C209" s="5"/>
      <c r="D209" s="5"/>
      <c r="E209" s="5"/>
      <c r="F209" s="5"/>
      <c r="G209" s="5"/>
      <c r="H209" s="110"/>
      <c r="I209" s="5" t="str">
        <f t="shared" si="18"/>
        <v/>
      </c>
      <c r="J209" s="5" t="str">
        <f t="shared" si="19"/>
        <v/>
      </c>
      <c r="K209" s="2">
        <f t="shared" si="20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J1:L1"/>
    <mergeCell ref="C3:E3"/>
    <mergeCell ref="G3:I3"/>
    <mergeCell ref="A7:A9"/>
    <mergeCell ref="B7:B9"/>
    <mergeCell ref="C7:J7"/>
    <mergeCell ref="C8:E8"/>
    <mergeCell ref="F8:H8"/>
    <mergeCell ref="I8:I9"/>
    <mergeCell ref="J8:J9"/>
    <mergeCell ref="C4:E4"/>
    <mergeCell ref="G4:I4"/>
    <mergeCell ref="C5:E5"/>
    <mergeCell ref="G5:I5"/>
    <mergeCell ref="C1:E1"/>
    <mergeCell ref="G1:I1"/>
  </mergeCells>
  <phoneticPr fontId="3"/>
  <conditionalFormatting sqref="J1">
    <cfRule type="containsBlanks" dxfId="227" priority="9">
      <formula>LEN(TRIM(J1))=0</formula>
    </cfRule>
  </conditionalFormatting>
  <conditionalFormatting sqref="C10:J209">
    <cfRule type="expression" dxfId="226" priority="2">
      <formula>IF($B10&lt;&gt;"",IF(C10="",TRUE,FALSE))</formula>
    </cfRule>
  </conditionalFormatting>
  <conditionalFormatting sqref="H10:I209">
    <cfRule type="expression" dxfId="225" priority="1">
      <formula>IF(B10&lt;&gt;"",IF(H10="",TRUE,FALSE))</formula>
    </cfRule>
  </conditionalFormatting>
  <conditionalFormatting sqref="A10:J209">
    <cfRule type="expression" dxfId="224" priority="3">
      <formula>IF($A10="",FALSE,IF(MOD(ROW(),2)&lt;&gt;0,FALSE,TRUE))</formula>
    </cfRule>
  </conditionalFormatting>
  <conditionalFormatting sqref="J10:J209">
    <cfRule type="expression" dxfId="223" priority="104">
      <formula>IF(C10&lt;&gt;"",IF(J10="",TRUE,FALSE))</formula>
    </cfRule>
  </conditionalFormatting>
  <dataValidations count="2">
    <dataValidation imeMode="on" allowBlank="1" showInputMessage="1" showErrorMessage="1" sqref="J1 B10:B209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V209"/>
  <sheetViews>
    <sheetView showGridLines="0" zoomScale="110" zoomScaleNormal="110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2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岩手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藤島　　努</v>
      </c>
      <c r="K1" s="221"/>
      <c r="L1" s="222"/>
    </row>
    <row r="2" spans="1:22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2" s="1" customFormat="1" x14ac:dyDescent="0.25">
      <c r="B3" s="70" t="s">
        <v>5</v>
      </c>
      <c r="C3" s="234">
        <f>COUNTIF($I$10:$I$209,"&gt;0")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COUNT(I$10:I$209)</f>
        <v>0</v>
      </c>
      <c r="Q3" s="71" t="s">
        <v>7</v>
      </c>
    </row>
    <row r="4" spans="1:22" s="1" customFormat="1" x14ac:dyDescent="0.25">
      <c r="B4" s="70" t="s">
        <v>8</v>
      </c>
      <c r="C4" s="234">
        <f>COUNTIF($J$10:$J$209,"&gt;0")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COUNT(J$10:J$209)</f>
        <v>0</v>
      </c>
      <c r="Q4" s="71" t="s">
        <v>7</v>
      </c>
    </row>
    <row r="5" spans="1:22" s="1" customFormat="1" x14ac:dyDescent="0.25">
      <c r="B5" s="70" t="s">
        <v>10</v>
      </c>
      <c r="C5" s="234">
        <f>COUNTA($B$10:$B$209)-SUM($K$10:$K$209)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COUNTA(B$10:B$209)</f>
        <v>16</v>
      </c>
      <c r="Q5" s="71" t="s">
        <v>7</v>
      </c>
    </row>
    <row r="6" spans="1:22" s="1" customFormat="1" ht="13.5" customHeight="1" x14ac:dyDescent="0.25">
      <c r="B6" s="3"/>
      <c r="K6" s="2"/>
    </row>
    <row r="7" spans="1:22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2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2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2" x14ac:dyDescent="0.25">
      <c r="A10" s="76">
        <f>ROW(A10)-9</f>
        <v>1</v>
      </c>
      <c r="B10" s="4" t="s">
        <v>2093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76">
        <f t="shared" ref="A11:A74" si="6">ROW(A11)-9</f>
        <v>2</v>
      </c>
      <c r="B11" s="4" t="s">
        <v>2094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76">
        <f t="shared" si="6"/>
        <v>3</v>
      </c>
      <c r="B12" s="4" t="s">
        <v>2095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76">
        <f t="shared" si="6"/>
        <v>4</v>
      </c>
      <c r="B13" s="4" t="s">
        <v>2096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76">
        <f t="shared" si="6"/>
        <v>5</v>
      </c>
      <c r="B14" s="4" t="s">
        <v>2097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76">
        <f t="shared" si="6"/>
        <v>6</v>
      </c>
      <c r="B15" s="4" t="s">
        <v>2098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76">
        <f t="shared" si="6"/>
        <v>7</v>
      </c>
      <c r="B16" s="4" t="s">
        <v>2099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76">
        <f t="shared" si="6"/>
        <v>8</v>
      </c>
      <c r="B17" s="4" t="s">
        <v>2100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76">
        <f t="shared" si="6"/>
        <v>9</v>
      </c>
      <c r="B18" s="4" t="s">
        <v>1180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76">
        <f t="shared" si="6"/>
        <v>10</v>
      </c>
      <c r="B19" s="4" t="s">
        <v>2101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76">
        <f t="shared" si="6"/>
        <v>11</v>
      </c>
      <c r="B20" s="4" t="s">
        <v>2102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76">
        <f t="shared" si="6"/>
        <v>12</v>
      </c>
      <c r="B21" s="4" t="s">
        <v>2103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76">
        <f t="shared" si="6"/>
        <v>13</v>
      </c>
      <c r="B22" s="4" t="s">
        <v>1174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76">
        <f t="shared" si="6"/>
        <v>14</v>
      </c>
      <c r="B23" s="4" t="s">
        <v>1175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76">
        <f t="shared" si="6"/>
        <v>15</v>
      </c>
      <c r="B24" s="4" t="s">
        <v>2104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76">
        <f t="shared" si="6"/>
        <v>16</v>
      </c>
      <c r="B25" s="4" t="s">
        <v>2105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76">
        <f t="shared" si="6"/>
        <v>17</v>
      </c>
      <c r="B26" s="4"/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76">
        <f t="shared" si="6"/>
        <v>18</v>
      </c>
      <c r="B27" s="4"/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76">
        <f t="shared" si="6"/>
        <v>19</v>
      </c>
      <c r="B28" s="4"/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76">
        <f t="shared" si="6"/>
        <v>20</v>
      </c>
      <c r="B29" s="4"/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222" priority="6">
      <formula>LEN(TRIM(J1))=0</formula>
    </cfRule>
  </conditionalFormatting>
  <conditionalFormatting sqref="C10:J209">
    <cfRule type="expression" dxfId="221" priority="2">
      <formula>IF($B10&lt;&gt;"",IF(C10="",TRUE,FALSE))</formula>
    </cfRule>
  </conditionalFormatting>
  <conditionalFormatting sqref="H10:I209">
    <cfRule type="expression" dxfId="220" priority="1">
      <formula>IF(B10&lt;&gt;"",IF(H10="",TRUE,FALSE))</formula>
    </cfRule>
  </conditionalFormatting>
  <conditionalFormatting sqref="A10:J209">
    <cfRule type="expression" dxfId="219" priority="3">
      <formula>IF($A10="",FALSE,IF(MOD(ROW(),2)&lt;&gt;0,FALSE,TRUE))</formula>
    </cfRule>
  </conditionalFormatting>
  <conditionalFormatting sqref="J10:J209">
    <cfRule type="expression" dxfId="218" priority="102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宮城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早坂　晋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70" t="s">
        <v>5</v>
      </c>
      <c r="C3" s="234">
        <f>COUNTIF($I$10:$I$209,"&gt;0")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COUNT(I$10:I$209)</f>
        <v>0</v>
      </c>
      <c r="Q3" s="71" t="s">
        <v>7</v>
      </c>
    </row>
    <row r="4" spans="1:21" s="1" customFormat="1" x14ac:dyDescent="0.25">
      <c r="B4" s="70" t="s">
        <v>8</v>
      </c>
      <c r="C4" s="234">
        <f>COUNTIF($J$10:$J$209,"&gt;0")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COUNT(J$10:J$209)</f>
        <v>0</v>
      </c>
      <c r="Q4" s="71" t="s">
        <v>7</v>
      </c>
    </row>
    <row r="5" spans="1:21" s="1" customFormat="1" x14ac:dyDescent="0.25">
      <c r="B5" s="70" t="s">
        <v>10</v>
      </c>
      <c r="C5" s="234">
        <f>COUNTA($B$10:$B$209)-SUM($K$10:$K$209)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COUNTA(B$10:B$209)</f>
        <v>38</v>
      </c>
      <c r="Q5" s="71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2106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2107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2108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2109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2110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2111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2112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2113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2114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2115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2116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2117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1171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1258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2118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 t="s">
        <v>2119</v>
      </c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 t="s">
        <v>2120</v>
      </c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 t="s">
        <v>1172</v>
      </c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 t="s">
        <v>2121</v>
      </c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 t="s">
        <v>2122</v>
      </c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 t="s">
        <v>2123</v>
      </c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 t="s">
        <v>2124</v>
      </c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 t="s">
        <v>2125</v>
      </c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 t="s">
        <v>2126</v>
      </c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 t="s">
        <v>2127</v>
      </c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 t="s">
        <v>2128</v>
      </c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 t="s">
        <v>2129</v>
      </c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 t="s">
        <v>2130</v>
      </c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 t="s">
        <v>2131</v>
      </c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 t="s">
        <v>1259</v>
      </c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 t="s">
        <v>2132</v>
      </c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27" x14ac:dyDescent="0.25">
      <c r="A41" s="76">
        <f t="shared" si="6"/>
        <v>32</v>
      </c>
      <c r="B41" s="4" t="s">
        <v>1173</v>
      </c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 t="s">
        <v>2133</v>
      </c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27" x14ac:dyDescent="0.25">
      <c r="A43" s="76">
        <f t="shared" si="6"/>
        <v>34</v>
      </c>
      <c r="B43" s="4" t="s">
        <v>2134</v>
      </c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 t="s">
        <v>2135</v>
      </c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 t="s">
        <v>2136</v>
      </c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 t="s">
        <v>2137</v>
      </c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 t="s">
        <v>2138</v>
      </c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217" priority="6">
      <formula>LEN(TRIM(J1))=0</formula>
    </cfRule>
  </conditionalFormatting>
  <conditionalFormatting sqref="C10:J209">
    <cfRule type="expression" dxfId="216" priority="2">
      <formula>IF($B10&lt;&gt;"",IF(C10="",TRUE,FALSE))</formula>
    </cfRule>
  </conditionalFormatting>
  <conditionalFormatting sqref="H10:I209">
    <cfRule type="expression" dxfId="215" priority="1">
      <formula>IF(B10&lt;&gt;"",IF(H10="",TRUE,FALSE))</formula>
    </cfRule>
  </conditionalFormatting>
  <conditionalFormatting sqref="A10:J209">
    <cfRule type="expression" dxfId="214" priority="3">
      <formula>IF($A10="",FALSE,IF(MOD(ROW(),2)&lt;&gt;0,FALSE,TRUE))</formula>
    </cfRule>
  </conditionalFormatting>
  <conditionalFormatting sqref="J10:J209">
    <cfRule type="expression" dxfId="213" priority="100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defaultColWidth="8.88671875" defaultRowHeight="13.5" x14ac:dyDescent="0.25"/>
  <cols>
    <col min="1" max="1" width="4.88671875" style="77" customWidth="1"/>
    <col min="2" max="2" width="21.77734375" style="77" customWidth="1"/>
    <col min="3" max="9" width="4.77734375" style="77" customWidth="1"/>
    <col min="10" max="10" width="6" style="77" customWidth="1"/>
    <col min="11" max="11" width="6" style="78" customWidth="1"/>
    <col min="12" max="13" width="6" style="77" customWidth="1"/>
    <col min="14" max="14" width="12.21875" style="77" customWidth="1"/>
    <col min="15" max="15" width="4" style="77" hidden="1" customWidth="1"/>
    <col min="16" max="16" width="3.109375" style="77" hidden="1" customWidth="1"/>
    <col min="17" max="17" width="8.88671875" style="77" hidden="1" customWidth="1"/>
    <col min="18" max="18" width="8.88671875" style="77" customWidth="1"/>
    <col min="19" max="16384" width="8.88671875" style="77"/>
  </cols>
  <sheetData>
    <row r="1" spans="1:21" s="1" customFormat="1" ht="18" customHeight="1" x14ac:dyDescent="0.25">
      <c r="B1" s="70" t="s">
        <v>926</v>
      </c>
      <c r="C1" s="237" t="str">
        <f ca="1">RIGHT(CELL("filename",C1),LEN(CELL("filename",C1))-FIND("]",CELL("filename",C1)))</f>
        <v>秋田</v>
      </c>
      <c r="D1" s="238"/>
      <c r="E1" s="239"/>
      <c r="F1" s="2"/>
      <c r="G1" s="237" t="s">
        <v>3</v>
      </c>
      <c r="H1" s="238"/>
      <c r="I1" s="239"/>
      <c r="J1" s="220" t="str">
        <f ca="1">IFERROR(VLOOKUP(C1,Sheet2!$A$1:$B$47,2,FALSE),"")</f>
        <v>坂本　敦</v>
      </c>
      <c r="K1" s="221"/>
      <c r="L1" s="222"/>
    </row>
    <row r="2" spans="1:21" s="1" customFormat="1" ht="13.5" customHeight="1" x14ac:dyDescent="0.25">
      <c r="B2" s="3"/>
      <c r="F2" s="2"/>
      <c r="J2" s="3" t="s">
        <v>3342</v>
      </c>
      <c r="K2" s="3" t="s">
        <v>3343</v>
      </c>
      <c r="L2" s="3" t="s">
        <v>3344</v>
      </c>
      <c r="M2" s="3" t="s">
        <v>3345</v>
      </c>
    </row>
    <row r="3" spans="1:21" s="1" customFormat="1" x14ac:dyDescent="0.25">
      <c r="B3" s="70" t="s">
        <v>5</v>
      </c>
      <c r="C3" s="234">
        <f>COUNTIF($I$10:$I$209,"&gt;0")</f>
        <v>0</v>
      </c>
      <c r="D3" s="235"/>
      <c r="E3" s="236"/>
      <c r="F3" s="2"/>
      <c r="G3" s="237" t="s">
        <v>1</v>
      </c>
      <c r="H3" s="238"/>
      <c r="I3" s="239"/>
      <c r="J3" s="135">
        <f>SUM(C$10:C$209)</f>
        <v>0</v>
      </c>
      <c r="K3" s="152">
        <f t="shared" ref="K3:L3" si="0">SUM(D$10:D$209)</f>
        <v>0</v>
      </c>
      <c r="L3" s="152">
        <f t="shared" si="0"/>
        <v>0</v>
      </c>
      <c r="M3" s="153">
        <f>SUM(J3:L3)</f>
        <v>0</v>
      </c>
      <c r="O3" s="70" t="s">
        <v>6</v>
      </c>
      <c r="P3" s="72">
        <f>COUNT(I$10:I$209)</f>
        <v>0</v>
      </c>
      <c r="Q3" s="71" t="s">
        <v>7</v>
      </c>
    </row>
    <row r="4" spans="1:21" s="1" customFormat="1" x14ac:dyDescent="0.25">
      <c r="B4" s="70" t="s">
        <v>8</v>
      </c>
      <c r="C4" s="234">
        <f>COUNTIF($J$10:$J$209,"&gt;0")</f>
        <v>0</v>
      </c>
      <c r="D4" s="235"/>
      <c r="E4" s="236"/>
      <c r="F4" s="2"/>
      <c r="G4" s="237" t="s">
        <v>2</v>
      </c>
      <c r="H4" s="238"/>
      <c r="I4" s="239"/>
      <c r="J4" s="135">
        <f>SUM(F$10:F$209)</f>
        <v>0</v>
      </c>
      <c r="K4" s="152">
        <f t="shared" ref="K4:L4" si="1">SUM(G$10:G$209)</f>
        <v>0</v>
      </c>
      <c r="L4" s="152">
        <f t="shared" si="1"/>
        <v>0</v>
      </c>
      <c r="M4" s="153">
        <f t="shared" ref="M4" si="2">SUM(J4:L4)</f>
        <v>0</v>
      </c>
      <c r="O4" s="70" t="s">
        <v>9</v>
      </c>
      <c r="P4" s="72">
        <f>COUNT(J$10:J$209)</f>
        <v>0</v>
      </c>
      <c r="Q4" s="71" t="s">
        <v>7</v>
      </c>
    </row>
    <row r="5" spans="1:21" s="1" customFormat="1" x14ac:dyDescent="0.25">
      <c r="B5" s="70" t="s">
        <v>10</v>
      </c>
      <c r="C5" s="234">
        <f>COUNTA($B$10:$B$209)-SUM($K$10:$K$209)</f>
        <v>0</v>
      </c>
      <c r="D5" s="235"/>
      <c r="E5" s="236"/>
      <c r="F5" s="2"/>
      <c r="G5" s="237" t="s">
        <v>4</v>
      </c>
      <c r="H5" s="238"/>
      <c r="I5" s="239"/>
      <c r="J5" s="135">
        <f>SUM(J$3:J$4)</f>
        <v>0</v>
      </c>
      <c r="K5" s="152">
        <f t="shared" ref="K5:L5" si="3">SUM(K$3:K$4)</f>
        <v>0</v>
      </c>
      <c r="L5" s="152">
        <f t="shared" si="3"/>
        <v>0</v>
      </c>
      <c r="M5" s="153">
        <f>SUM(J5:L5)</f>
        <v>0</v>
      </c>
      <c r="O5" s="70" t="s">
        <v>11</v>
      </c>
      <c r="P5" s="72">
        <f>COUNTA(B$10:B$209)</f>
        <v>15</v>
      </c>
      <c r="Q5" s="71" t="s">
        <v>7</v>
      </c>
    </row>
    <row r="6" spans="1:21" s="1" customFormat="1" ht="13.5" customHeight="1" x14ac:dyDescent="0.25">
      <c r="B6" s="3"/>
      <c r="K6" s="2"/>
    </row>
    <row r="7" spans="1:21" s="1" customFormat="1" ht="15.75" customHeight="1" x14ac:dyDescent="0.25">
      <c r="A7" s="226" t="s">
        <v>80</v>
      </c>
      <c r="B7" s="226" t="s">
        <v>13</v>
      </c>
      <c r="C7" s="229" t="s">
        <v>14</v>
      </c>
      <c r="D7" s="229"/>
      <c r="E7" s="229"/>
      <c r="F7" s="229"/>
      <c r="G7" s="229"/>
      <c r="H7" s="229"/>
      <c r="I7" s="229"/>
      <c r="J7" s="229"/>
      <c r="K7" s="2"/>
    </row>
    <row r="8" spans="1:21" s="1" customFormat="1" ht="15.75" customHeight="1" x14ac:dyDescent="0.25">
      <c r="A8" s="227"/>
      <c r="B8" s="227"/>
      <c r="C8" s="230" t="s">
        <v>15</v>
      </c>
      <c r="D8" s="230"/>
      <c r="E8" s="230"/>
      <c r="F8" s="230" t="s">
        <v>3319</v>
      </c>
      <c r="G8" s="230"/>
      <c r="H8" s="230"/>
      <c r="I8" s="230" t="s">
        <v>3335</v>
      </c>
      <c r="J8" s="230" t="s">
        <v>3336</v>
      </c>
      <c r="K8" s="2"/>
    </row>
    <row r="9" spans="1:21" s="1" customFormat="1" x14ac:dyDescent="0.25">
      <c r="A9" s="228"/>
      <c r="B9" s="228"/>
      <c r="C9" s="109" t="s">
        <v>3312</v>
      </c>
      <c r="D9" s="109" t="s">
        <v>3313</v>
      </c>
      <c r="E9" s="109" t="s">
        <v>3314</v>
      </c>
      <c r="F9" s="109" t="s">
        <v>3312</v>
      </c>
      <c r="G9" s="109" t="s">
        <v>3313</v>
      </c>
      <c r="H9" s="109" t="s">
        <v>3314</v>
      </c>
      <c r="I9" s="230"/>
      <c r="J9" s="230"/>
      <c r="K9" s="2"/>
    </row>
    <row r="10" spans="1:21" x14ac:dyDescent="0.25">
      <c r="A10" s="76">
        <f>ROW(A10)-9</f>
        <v>1</v>
      </c>
      <c r="B10" s="4" t="s">
        <v>115</v>
      </c>
      <c r="C10" s="5"/>
      <c r="D10" s="5"/>
      <c r="E10" s="5"/>
      <c r="F10" s="5"/>
      <c r="G10" s="5"/>
      <c r="H10" s="110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76">
        <f t="shared" ref="A11:A74" si="6">ROW(A11)-9</f>
        <v>2</v>
      </c>
      <c r="B11" s="4" t="s">
        <v>116</v>
      </c>
      <c r="C11" s="5"/>
      <c r="D11" s="5"/>
      <c r="E11" s="5"/>
      <c r="F11" s="5"/>
      <c r="G11" s="5"/>
      <c r="H11" s="110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76">
        <f t="shared" si="6"/>
        <v>3</v>
      </c>
      <c r="B12" s="4" t="s">
        <v>117</v>
      </c>
      <c r="C12" s="5"/>
      <c r="D12" s="5"/>
      <c r="E12" s="5"/>
      <c r="F12" s="5"/>
      <c r="G12" s="5"/>
      <c r="H12" s="110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76">
        <f t="shared" si="6"/>
        <v>4</v>
      </c>
      <c r="B13" s="4" t="s">
        <v>118</v>
      </c>
      <c r="C13" s="5"/>
      <c r="D13" s="5"/>
      <c r="E13" s="5"/>
      <c r="F13" s="5"/>
      <c r="G13" s="5"/>
      <c r="H13" s="110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76">
        <f t="shared" si="6"/>
        <v>5</v>
      </c>
      <c r="B14" s="4" t="s">
        <v>119</v>
      </c>
      <c r="C14" s="5"/>
      <c r="D14" s="5"/>
      <c r="E14" s="5"/>
      <c r="F14" s="5"/>
      <c r="G14" s="5"/>
      <c r="H14" s="110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76">
        <f t="shared" si="6"/>
        <v>6</v>
      </c>
      <c r="B15" s="4" t="s">
        <v>120</v>
      </c>
      <c r="C15" s="5"/>
      <c r="D15" s="5"/>
      <c r="E15" s="5"/>
      <c r="F15" s="5"/>
      <c r="G15" s="5"/>
      <c r="H15" s="110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76">
        <f t="shared" si="6"/>
        <v>7</v>
      </c>
      <c r="B16" s="4" t="s">
        <v>121</v>
      </c>
      <c r="C16" s="5"/>
      <c r="D16" s="5"/>
      <c r="E16" s="5"/>
      <c r="F16" s="5"/>
      <c r="G16" s="5"/>
      <c r="H16" s="110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76">
        <f t="shared" si="6"/>
        <v>8</v>
      </c>
      <c r="B17" s="4" t="s">
        <v>122</v>
      </c>
      <c r="C17" s="5"/>
      <c r="D17" s="5"/>
      <c r="E17" s="5"/>
      <c r="F17" s="5"/>
      <c r="G17" s="5"/>
      <c r="H17" s="110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76">
        <f t="shared" si="6"/>
        <v>9</v>
      </c>
      <c r="B18" s="4" t="s">
        <v>123</v>
      </c>
      <c r="C18" s="5"/>
      <c r="D18" s="5"/>
      <c r="E18" s="5"/>
      <c r="F18" s="5"/>
      <c r="G18" s="5"/>
      <c r="H18" s="110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76">
        <f t="shared" si="6"/>
        <v>10</v>
      </c>
      <c r="B19" s="4" t="s">
        <v>2139</v>
      </c>
      <c r="C19" s="5"/>
      <c r="D19" s="5"/>
      <c r="E19" s="5"/>
      <c r="F19" s="5"/>
      <c r="G19" s="5"/>
      <c r="H19" s="110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76">
        <f t="shared" si="6"/>
        <v>11</v>
      </c>
      <c r="B20" s="4" t="s">
        <v>124</v>
      </c>
      <c r="C20" s="5"/>
      <c r="D20" s="5"/>
      <c r="E20" s="5"/>
      <c r="F20" s="5"/>
      <c r="G20" s="5"/>
      <c r="H20" s="110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76">
        <f t="shared" si="6"/>
        <v>12</v>
      </c>
      <c r="B21" s="4" t="s">
        <v>125</v>
      </c>
      <c r="C21" s="5"/>
      <c r="D21" s="5"/>
      <c r="E21" s="5"/>
      <c r="F21" s="5"/>
      <c r="G21" s="5"/>
      <c r="H21" s="110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76">
        <f t="shared" si="6"/>
        <v>13</v>
      </c>
      <c r="B22" s="4" t="s">
        <v>126</v>
      </c>
      <c r="C22" s="5"/>
      <c r="D22" s="5"/>
      <c r="E22" s="5"/>
      <c r="F22" s="5"/>
      <c r="G22" s="5"/>
      <c r="H22" s="110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76">
        <f t="shared" si="6"/>
        <v>14</v>
      </c>
      <c r="B23" s="4" t="s">
        <v>1733</v>
      </c>
      <c r="C23" s="5"/>
      <c r="D23" s="5"/>
      <c r="E23" s="5"/>
      <c r="F23" s="5"/>
      <c r="G23" s="5"/>
      <c r="H23" s="110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76">
        <f t="shared" si="6"/>
        <v>15</v>
      </c>
      <c r="B24" s="4" t="s">
        <v>1734</v>
      </c>
      <c r="C24" s="5"/>
      <c r="D24" s="5"/>
      <c r="E24" s="5"/>
      <c r="F24" s="5"/>
      <c r="G24" s="5"/>
      <c r="H24" s="110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76">
        <f t="shared" si="6"/>
        <v>16</v>
      </c>
      <c r="B25" s="4"/>
      <c r="C25" s="5"/>
      <c r="D25" s="5"/>
      <c r="E25" s="5"/>
      <c r="F25" s="5"/>
      <c r="G25" s="5"/>
      <c r="H25" s="110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76">
        <f t="shared" si="6"/>
        <v>17</v>
      </c>
      <c r="B26" s="4"/>
      <c r="C26" s="5"/>
      <c r="D26" s="5"/>
      <c r="E26" s="5"/>
      <c r="F26" s="5"/>
      <c r="G26" s="5"/>
      <c r="H26" s="110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76">
        <f t="shared" si="6"/>
        <v>18</v>
      </c>
      <c r="B27" s="4"/>
      <c r="C27" s="5"/>
      <c r="D27" s="5"/>
      <c r="E27" s="5"/>
      <c r="F27" s="5"/>
      <c r="G27" s="5"/>
      <c r="H27" s="110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76">
        <f t="shared" si="6"/>
        <v>19</v>
      </c>
      <c r="B28" s="4"/>
      <c r="C28" s="5"/>
      <c r="D28" s="5"/>
      <c r="E28" s="5"/>
      <c r="F28" s="5"/>
      <c r="G28" s="5"/>
      <c r="H28" s="110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76">
        <f t="shared" si="6"/>
        <v>20</v>
      </c>
      <c r="B29" s="4"/>
      <c r="C29" s="5"/>
      <c r="D29" s="5"/>
      <c r="E29" s="5"/>
      <c r="F29" s="5"/>
      <c r="G29" s="5"/>
      <c r="H29" s="110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76">
        <f t="shared" si="6"/>
        <v>21</v>
      </c>
      <c r="B30" s="4"/>
      <c r="C30" s="5"/>
      <c r="D30" s="5"/>
      <c r="E30" s="5"/>
      <c r="F30" s="5"/>
      <c r="G30" s="5"/>
      <c r="H30" s="110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76">
        <f t="shared" si="6"/>
        <v>22</v>
      </c>
      <c r="B31" s="4"/>
      <c r="C31" s="5"/>
      <c r="D31" s="5"/>
      <c r="E31" s="5"/>
      <c r="F31" s="5"/>
      <c r="G31" s="5"/>
      <c r="H31" s="110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76">
        <f t="shared" si="6"/>
        <v>23</v>
      </c>
      <c r="B32" s="4"/>
      <c r="C32" s="5"/>
      <c r="D32" s="5"/>
      <c r="E32" s="5"/>
      <c r="F32" s="5"/>
      <c r="G32" s="5"/>
      <c r="H32" s="110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76">
        <f t="shared" si="6"/>
        <v>24</v>
      </c>
      <c r="B33" s="4"/>
      <c r="C33" s="5"/>
      <c r="D33" s="5"/>
      <c r="E33" s="5"/>
      <c r="F33" s="5"/>
      <c r="G33" s="5"/>
      <c r="H33" s="110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76">
        <f t="shared" si="6"/>
        <v>25</v>
      </c>
      <c r="B34" s="4"/>
      <c r="C34" s="5"/>
      <c r="D34" s="5"/>
      <c r="E34" s="5"/>
      <c r="F34" s="5"/>
      <c r="G34" s="5"/>
      <c r="H34" s="110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76">
        <f t="shared" si="6"/>
        <v>26</v>
      </c>
      <c r="B35" s="4"/>
      <c r="C35" s="5"/>
      <c r="D35" s="5"/>
      <c r="E35" s="5"/>
      <c r="F35" s="5"/>
      <c r="G35" s="5"/>
      <c r="H35" s="110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76">
        <f t="shared" si="6"/>
        <v>27</v>
      </c>
      <c r="B36" s="4"/>
      <c r="C36" s="5"/>
      <c r="D36" s="5"/>
      <c r="E36" s="5"/>
      <c r="F36" s="5"/>
      <c r="G36" s="5"/>
      <c r="H36" s="110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76">
        <f t="shared" si="6"/>
        <v>28</v>
      </c>
      <c r="B37" s="4"/>
      <c r="C37" s="5"/>
      <c r="D37" s="5"/>
      <c r="E37" s="5"/>
      <c r="F37" s="5"/>
      <c r="G37" s="5"/>
      <c r="H37" s="110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76">
        <f t="shared" si="6"/>
        <v>29</v>
      </c>
      <c r="B38" s="4"/>
      <c r="C38" s="5"/>
      <c r="D38" s="5"/>
      <c r="E38" s="5"/>
      <c r="F38" s="5"/>
      <c r="G38" s="5"/>
      <c r="H38" s="110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76">
        <f t="shared" si="6"/>
        <v>30</v>
      </c>
      <c r="B39" s="4"/>
      <c r="C39" s="5"/>
      <c r="D39" s="5"/>
      <c r="E39" s="5"/>
      <c r="F39" s="5"/>
      <c r="G39" s="5"/>
      <c r="H39" s="110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76">
        <f t="shared" si="6"/>
        <v>31</v>
      </c>
      <c r="B40" s="4"/>
      <c r="C40" s="5"/>
      <c r="D40" s="5"/>
      <c r="E40" s="5"/>
      <c r="F40" s="5"/>
      <c r="G40" s="5"/>
      <c r="H40" s="110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76">
        <f t="shared" si="6"/>
        <v>32</v>
      </c>
      <c r="B41" s="4"/>
      <c r="C41" s="5"/>
      <c r="D41" s="5"/>
      <c r="E41" s="5"/>
      <c r="F41" s="5"/>
      <c r="G41" s="5"/>
      <c r="H41" s="110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76">
        <f t="shared" si="6"/>
        <v>33</v>
      </c>
      <c r="B42" s="4"/>
      <c r="C42" s="5"/>
      <c r="D42" s="5"/>
      <c r="E42" s="5"/>
      <c r="F42" s="5"/>
      <c r="G42" s="5"/>
      <c r="H42" s="110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76">
        <f t="shared" si="6"/>
        <v>34</v>
      </c>
      <c r="B43" s="4"/>
      <c r="C43" s="5"/>
      <c r="D43" s="5"/>
      <c r="E43" s="5"/>
      <c r="F43" s="5"/>
      <c r="G43" s="5"/>
      <c r="H43" s="110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76">
        <f t="shared" si="6"/>
        <v>35</v>
      </c>
      <c r="B44" s="4"/>
      <c r="C44" s="5"/>
      <c r="D44" s="5"/>
      <c r="E44" s="5"/>
      <c r="F44" s="5"/>
      <c r="G44" s="5"/>
      <c r="H44" s="110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76">
        <f t="shared" si="6"/>
        <v>36</v>
      </c>
      <c r="B45" s="4"/>
      <c r="C45" s="5"/>
      <c r="D45" s="5"/>
      <c r="E45" s="5"/>
      <c r="F45" s="5"/>
      <c r="G45" s="5"/>
      <c r="H45" s="110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76">
        <f t="shared" si="6"/>
        <v>37</v>
      </c>
      <c r="B46" s="4"/>
      <c r="C46" s="5"/>
      <c r="D46" s="5"/>
      <c r="E46" s="5"/>
      <c r="F46" s="5"/>
      <c r="G46" s="5"/>
      <c r="H46" s="110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76">
        <f t="shared" si="6"/>
        <v>38</v>
      </c>
      <c r="B47" s="4"/>
      <c r="C47" s="5"/>
      <c r="D47" s="5"/>
      <c r="E47" s="5"/>
      <c r="F47" s="5"/>
      <c r="G47" s="5"/>
      <c r="H47" s="110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76">
        <f t="shared" si="6"/>
        <v>39</v>
      </c>
      <c r="B48" s="4"/>
      <c r="C48" s="5"/>
      <c r="D48" s="5"/>
      <c r="E48" s="5"/>
      <c r="F48" s="5"/>
      <c r="G48" s="5"/>
      <c r="H48" s="110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76">
        <f t="shared" si="6"/>
        <v>40</v>
      </c>
      <c r="B49" s="4"/>
      <c r="C49" s="5"/>
      <c r="D49" s="5"/>
      <c r="E49" s="5"/>
      <c r="F49" s="5"/>
      <c r="G49" s="5"/>
      <c r="H49" s="110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76">
        <f t="shared" si="6"/>
        <v>41</v>
      </c>
      <c r="B50" s="4"/>
      <c r="C50" s="5"/>
      <c r="D50" s="5"/>
      <c r="E50" s="5"/>
      <c r="F50" s="5"/>
      <c r="G50" s="5"/>
      <c r="H50" s="110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76">
        <f t="shared" si="6"/>
        <v>42</v>
      </c>
      <c r="B51" s="4"/>
      <c r="C51" s="5"/>
      <c r="D51" s="5"/>
      <c r="E51" s="5"/>
      <c r="F51" s="5"/>
      <c r="G51" s="5"/>
      <c r="H51" s="110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76">
        <f t="shared" si="6"/>
        <v>43</v>
      </c>
      <c r="B52" s="4"/>
      <c r="C52" s="5"/>
      <c r="D52" s="5"/>
      <c r="E52" s="5"/>
      <c r="F52" s="5"/>
      <c r="G52" s="5"/>
      <c r="H52" s="110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76">
        <f t="shared" si="6"/>
        <v>44</v>
      </c>
      <c r="B53" s="4"/>
      <c r="C53" s="5"/>
      <c r="D53" s="5"/>
      <c r="E53" s="5"/>
      <c r="F53" s="5"/>
      <c r="G53" s="5"/>
      <c r="H53" s="110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76">
        <f t="shared" si="6"/>
        <v>45</v>
      </c>
      <c r="B54" s="4"/>
      <c r="C54" s="5"/>
      <c r="D54" s="5"/>
      <c r="E54" s="5"/>
      <c r="F54" s="5"/>
      <c r="G54" s="5"/>
      <c r="H54" s="110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76">
        <f t="shared" si="6"/>
        <v>46</v>
      </c>
      <c r="B55" s="4"/>
      <c r="C55" s="5"/>
      <c r="D55" s="5"/>
      <c r="E55" s="5"/>
      <c r="F55" s="5"/>
      <c r="G55" s="5"/>
      <c r="H55" s="110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76">
        <f t="shared" si="6"/>
        <v>47</v>
      </c>
      <c r="B56" s="4"/>
      <c r="C56" s="5"/>
      <c r="D56" s="5"/>
      <c r="E56" s="5"/>
      <c r="F56" s="5"/>
      <c r="G56" s="5"/>
      <c r="H56" s="110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76">
        <f t="shared" si="6"/>
        <v>48</v>
      </c>
      <c r="B57" s="4"/>
      <c r="C57" s="5"/>
      <c r="D57" s="5"/>
      <c r="E57" s="5"/>
      <c r="F57" s="5"/>
      <c r="G57" s="5"/>
      <c r="H57" s="110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76">
        <f t="shared" si="6"/>
        <v>49</v>
      </c>
      <c r="B58" s="4"/>
      <c r="C58" s="5"/>
      <c r="D58" s="5"/>
      <c r="E58" s="5"/>
      <c r="F58" s="5"/>
      <c r="G58" s="5"/>
      <c r="H58" s="110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76">
        <f t="shared" si="6"/>
        <v>50</v>
      </c>
      <c r="B59" s="4"/>
      <c r="C59" s="5"/>
      <c r="D59" s="5"/>
      <c r="E59" s="5"/>
      <c r="F59" s="5"/>
      <c r="G59" s="5"/>
      <c r="H59" s="110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76">
        <f t="shared" si="6"/>
        <v>51</v>
      </c>
      <c r="B60" s="4"/>
      <c r="C60" s="5"/>
      <c r="D60" s="5"/>
      <c r="E60" s="5"/>
      <c r="F60" s="5"/>
      <c r="G60" s="5"/>
      <c r="H60" s="110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76">
        <f t="shared" si="6"/>
        <v>52</v>
      </c>
      <c r="B61" s="4"/>
      <c r="C61" s="5"/>
      <c r="D61" s="5"/>
      <c r="E61" s="5"/>
      <c r="F61" s="5"/>
      <c r="G61" s="5"/>
      <c r="H61" s="110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76">
        <f t="shared" si="6"/>
        <v>53</v>
      </c>
      <c r="B62" s="4"/>
      <c r="C62" s="5"/>
      <c r="D62" s="5"/>
      <c r="E62" s="5"/>
      <c r="F62" s="5"/>
      <c r="G62" s="5"/>
      <c r="H62" s="110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76">
        <f t="shared" si="6"/>
        <v>54</v>
      </c>
      <c r="B63" s="4"/>
      <c r="C63" s="5"/>
      <c r="D63" s="5"/>
      <c r="E63" s="5"/>
      <c r="F63" s="5"/>
      <c r="G63" s="5"/>
      <c r="H63" s="110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76">
        <f t="shared" si="6"/>
        <v>55</v>
      </c>
      <c r="B64" s="4"/>
      <c r="C64" s="5"/>
      <c r="D64" s="5"/>
      <c r="E64" s="5"/>
      <c r="F64" s="5"/>
      <c r="G64" s="5"/>
      <c r="H64" s="110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76">
        <f t="shared" si="6"/>
        <v>56</v>
      </c>
      <c r="B65" s="4"/>
      <c r="C65" s="5"/>
      <c r="D65" s="5"/>
      <c r="E65" s="5"/>
      <c r="F65" s="5"/>
      <c r="G65" s="5"/>
      <c r="H65" s="110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76">
        <f t="shared" si="6"/>
        <v>57</v>
      </c>
      <c r="B66" s="4"/>
      <c r="C66" s="5"/>
      <c r="D66" s="5"/>
      <c r="E66" s="5"/>
      <c r="F66" s="5"/>
      <c r="G66" s="5"/>
      <c r="H66" s="110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76">
        <f t="shared" si="6"/>
        <v>58</v>
      </c>
      <c r="B67" s="4"/>
      <c r="C67" s="5"/>
      <c r="D67" s="5"/>
      <c r="E67" s="5"/>
      <c r="F67" s="5"/>
      <c r="G67" s="5"/>
      <c r="H67" s="110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76">
        <f t="shared" si="6"/>
        <v>59</v>
      </c>
      <c r="B68" s="4"/>
      <c r="C68" s="5"/>
      <c r="D68" s="5"/>
      <c r="E68" s="5"/>
      <c r="F68" s="5"/>
      <c r="G68" s="5"/>
      <c r="H68" s="110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76">
        <f t="shared" si="6"/>
        <v>60</v>
      </c>
      <c r="B69" s="4"/>
      <c r="C69" s="5"/>
      <c r="D69" s="5"/>
      <c r="E69" s="5"/>
      <c r="F69" s="5"/>
      <c r="G69" s="5"/>
      <c r="H69" s="110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76">
        <f t="shared" si="6"/>
        <v>61</v>
      </c>
      <c r="B70" s="4"/>
      <c r="C70" s="5"/>
      <c r="D70" s="5"/>
      <c r="E70" s="5"/>
      <c r="F70" s="5"/>
      <c r="G70" s="5"/>
      <c r="H70" s="110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76">
        <f t="shared" si="6"/>
        <v>62</v>
      </c>
      <c r="B71" s="4"/>
      <c r="C71" s="5"/>
      <c r="D71" s="5"/>
      <c r="E71" s="5"/>
      <c r="F71" s="5"/>
      <c r="G71" s="5"/>
      <c r="H71" s="110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76">
        <f t="shared" si="6"/>
        <v>63</v>
      </c>
      <c r="B72" s="4"/>
      <c r="C72" s="5"/>
      <c r="D72" s="5"/>
      <c r="E72" s="5"/>
      <c r="F72" s="5"/>
      <c r="G72" s="5"/>
      <c r="H72" s="110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76">
        <f t="shared" si="6"/>
        <v>64</v>
      </c>
      <c r="B73" s="4"/>
      <c r="C73" s="5"/>
      <c r="D73" s="5"/>
      <c r="E73" s="5"/>
      <c r="F73" s="5"/>
      <c r="G73" s="5"/>
      <c r="H73" s="110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76">
        <f t="shared" si="6"/>
        <v>65</v>
      </c>
      <c r="B74" s="4"/>
      <c r="C74" s="5"/>
      <c r="D74" s="5"/>
      <c r="E74" s="5"/>
      <c r="F74" s="5"/>
      <c r="G74" s="5"/>
      <c r="H74" s="110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76">
        <f t="shared" ref="A75:A138" si="12">ROW(A75)-9</f>
        <v>66</v>
      </c>
      <c r="B75" s="4"/>
      <c r="C75" s="5"/>
      <c r="D75" s="5"/>
      <c r="E75" s="5"/>
      <c r="F75" s="5"/>
      <c r="G75" s="5"/>
      <c r="H75" s="110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76">
        <f t="shared" si="12"/>
        <v>67</v>
      </c>
      <c r="B76" s="4"/>
      <c r="C76" s="5"/>
      <c r="D76" s="5"/>
      <c r="E76" s="5"/>
      <c r="F76" s="5"/>
      <c r="G76" s="5"/>
      <c r="H76" s="110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76">
        <f t="shared" si="12"/>
        <v>68</v>
      </c>
      <c r="B77" s="4"/>
      <c r="C77" s="5"/>
      <c r="D77" s="5"/>
      <c r="E77" s="5"/>
      <c r="F77" s="5"/>
      <c r="G77" s="5"/>
      <c r="H77" s="110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76">
        <f t="shared" si="12"/>
        <v>69</v>
      </c>
      <c r="B78" s="4"/>
      <c r="C78" s="5"/>
      <c r="D78" s="5"/>
      <c r="E78" s="5"/>
      <c r="F78" s="5"/>
      <c r="G78" s="5"/>
      <c r="H78" s="110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76">
        <f t="shared" si="12"/>
        <v>70</v>
      </c>
      <c r="B79" s="4"/>
      <c r="C79" s="5"/>
      <c r="D79" s="5"/>
      <c r="E79" s="5"/>
      <c r="F79" s="5"/>
      <c r="G79" s="5"/>
      <c r="H79" s="110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76">
        <f t="shared" si="12"/>
        <v>71</v>
      </c>
      <c r="B80" s="4"/>
      <c r="C80" s="5"/>
      <c r="D80" s="5"/>
      <c r="E80" s="5"/>
      <c r="F80" s="5"/>
      <c r="G80" s="5"/>
      <c r="H80" s="110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76">
        <f t="shared" si="12"/>
        <v>72</v>
      </c>
      <c r="B81" s="4"/>
      <c r="C81" s="5"/>
      <c r="D81" s="5"/>
      <c r="E81" s="5"/>
      <c r="F81" s="5"/>
      <c r="G81" s="5"/>
      <c r="H81" s="110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76">
        <f t="shared" si="12"/>
        <v>73</v>
      </c>
      <c r="B82" s="4"/>
      <c r="C82" s="5"/>
      <c r="D82" s="5"/>
      <c r="E82" s="5"/>
      <c r="F82" s="5"/>
      <c r="G82" s="5"/>
      <c r="H82" s="110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76">
        <f t="shared" si="12"/>
        <v>74</v>
      </c>
      <c r="B83" s="4"/>
      <c r="C83" s="5"/>
      <c r="D83" s="5"/>
      <c r="E83" s="5"/>
      <c r="F83" s="5"/>
      <c r="G83" s="5"/>
      <c r="H83" s="110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76">
        <f t="shared" si="12"/>
        <v>75</v>
      </c>
      <c r="B84" s="4"/>
      <c r="C84" s="5"/>
      <c r="D84" s="5"/>
      <c r="E84" s="5"/>
      <c r="F84" s="5"/>
      <c r="G84" s="5"/>
      <c r="H84" s="110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76">
        <f t="shared" si="12"/>
        <v>76</v>
      </c>
      <c r="B85" s="4"/>
      <c r="C85" s="5"/>
      <c r="D85" s="5"/>
      <c r="E85" s="5"/>
      <c r="F85" s="5"/>
      <c r="G85" s="5"/>
      <c r="H85" s="110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76">
        <f t="shared" si="12"/>
        <v>77</v>
      </c>
      <c r="B86" s="4"/>
      <c r="C86" s="5"/>
      <c r="D86" s="5"/>
      <c r="E86" s="5"/>
      <c r="F86" s="5"/>
      <c r="G86" s="5"/>
      <c r="H86" s="110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76">
        <f t="shared" si="12"/>
        <v>78</v>
      </c>
      <c r="B87" s="4"/>
      <c r="C87" s="5"/>
      <c r="D87" s="5"/>
      <c r="E87" s="5"/>
      <c r="F87" s="5"/>
      <c r="G87" s="5"/>
      <c r="H87" s="110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76">
        <f t="shared" si="12"/>
        <v>79</v>
      </c>
      <c r="B88" s="4"/>
      <c r="C88" s="5"/>
      <c r="D88" s="5"/>
      <c r="E88" s="5"/>
      <c r="F88" s="5"/>
      <c r="G88" s="5"/>
      <c r="H88" s="110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76">
        <f t="shared" si="12"/>
        <v>80</v>
      </c>
      <c r="B89" s="4"/>
      <c r="C89" s="5"/>
      <c r="D89" s="5"/>
      <c r="E89" s="5"/>
      <c r="F89" s="5"/>
      <c r="G89" s="5"/>
      <c r="H89" s="110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76">
        <f t="shared" si="12"/>
        <v>81</v>
      </c>
      <c r="B90" s="4"/>
      <c r="C90" s="5"/>
      <c r="D90" s="5"/>
      <c r="E90" s="5"/>
      <c r="F90" s="5"/>
      <c r="G90" s="5"/>
      <c r="H90" s="110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76">
        <f t="shared" si="12"/>
        <v>82</v>
      </c>
      <c r="B91" s="4"/>
      <c r="C91" s="5"/>
      <c r="D91" s="5"/>
      <c r="E91" s="5"/>
      <c r="F91" s="5"/>
      <c r="G91" s="5"/>
      <c r="H91" s="110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76">
        <f t="shared" si="12"/>
        <v>83</v>
      </c>
      <c r="B92" s="4"/>
      <c r="C92" s="5"/>
      <c r="D92" s="5"/>
      <c r="E92" s="5"/>
      <c r="F92" s="5"/>
      <c r="G92" s="5"/>
      <c r="H92" s="110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76">
        <f t="shared" si="12"/>
        <v>84</v>
      </c>
      <c r="B93" s="4"/>
      <c r="C93" s="5"/>
      <c r="D93" s="5"/>
      <c r="E93" s="5"/>
      <c r="F93" s="5"/>
      <c r="G93" s="5"/>
      <c r="H93" s="110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76">
        <f t="shared" si="12"/>
        <v>85</v>
      </c>
      <c r="B94" s="4"/>
      <c r="C94" s="5"/>
      <c r="D94" s="5"/>
      <c r="E94" s="5"/>
      <c r="F94" s="5"/>
      <c r="G94" s="5"/>
      <c r="H94" s="110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76">
        <f t="shared" si="12"/>
        <v>86</v>
      </c>
      <c r="B95" s="4"/>
      <c r="C95" s="5"/>
      <c r="D95" s="5"/>
      <c r="E95" s="5"/>
      <c r="F95" s="5"/>
      <c r="G95" s="5"/>
      <c r="H95" s="110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76">
        <f t="shared" si="12"/>
        <v>87</v>
      </c>
      <c r="B96" s="4"/>
      <c r="C96" s="5"/>
      <c r="D96" s="5"/>
      <c r="E96" s="5"/>
      <c r="F96" s="5"/>
      <c r="G96" s="5"/>
      <c r="H96" s="110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76">
        <f t="shared" si="12"/>
        <v>88</v>
      </c>
      <c r="B97" s="4"/>
      <c r="C97" s="5"/>
      <c r="D97" s="5"/>
      <c r="E97" s="5"/>
      <c r="F97" s="5"/>
      <c r="G97" s="5"/>
      <c r="H97" s="110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76">
        <f t="shared" si="12"/>
        <v>89</v>
      </c>
      <c r="B98" s="4"/>
      <c r="C98" s="5"/>
      <c r="D98" s="5"/>
      <c r="E98" s="5"/>
      <c r="F98" s="5"/>
      <c r="G98" s="5"/>
      <c r="H98" s="110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76">
        <f t="shared" si="12"/>
        <v>90</v>
      </c>
      <c r="B99" s="4"/>
      <c r="C99" s="5"/>
      <c r="D99" s="5"/>
      <c r="E99" s="5"/>
      <c r="F99" s="5"/>
      <c r="G99" s="5"/>
      <c r="H99" s="110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76">
        <f t="shared" si="12"/>
        <v>91</v>
      </c>
      <c r="B100" s="4"/>
      <c r="C100" s="5"/>
      <c r="D100" s="5"/>
      <c r="E100" s="5"/>
      <c r="F100" s="5"/>
      <c r="G100" s="5"/>
      <c r="H100" s="110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76">
        <f t="shared" si="12"/>
        <v>92</v>
      </c>
      <c r="B101" s="4"/>
      <c r="C101" s="5"/>
      <c r="D101" s="5"/>
      <c r="E101" s="5"/>
      <c r="F101" s="5"/>
      <c r="G101" s="5"/>
      <c r="H101" s="110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76">
        <f t="shared" si="12"/>
        <v>93</v>
      </c>
      <c r="B102" s="4"/>
      <c r="C102" s="5"/>
      <c r="D102" s="5"/>
      <c r="E102" s="5"/>
      <c r="F102" s="5"/>
      <c r="G102" s="5"/>
      <c r="H102" s="110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76">
        <f t="shared" si="12"/>
        <v>94</v>
      </c>
      <c r="B103" s="4"/>
      <c r="C103" s="5"/>
      <c r="D103" s="5"/>
      <c r="E103" s="5"/>
      <c r="F103" s="5"/>
      <c r="G103" s="5"/>
      <c r="H103" s="110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76">
        <f t="shared" si="12"/>
        <v>95</v>
      </c>
      <c r="B104" s="4"/>
      <c r="C104" s="5"/>
      <c r="D104" s="5"/>
      <c r="E104" s="5"/>
      <c r="F104" s="5"/>
      <c r="G104" s="5"/>
      <c r="H104" s="110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76">
        <f t="shared" si="12"/>
        <v>96</v>
      </c>
      <c r="B105" s="4"/>
      <c r="C105" s="5"/>
      <c r="D105" s="5"/>
      <c r="E105" s="5"/>
      <c r="F105" s="5"/>
      <c r="G105" s="5"/>
      <c r="H105" s="110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76">
        <f t="shared" si="12"/>
        <v>97</v>
      </c>
      <c r="B106" s="4"/>
      <c r="C106" s="5"/>
      <c r="D106" s="5"/>
      <c r="E106" s="5"/>
      <c r="F106" s="5"/>
      <c r="G106" s="5"/>
      <c r="H106" s="110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76">
        <f t="shared" si="12"/>
        <v>98</v>
      </c>
      <c r="B107" s="4"/>
      <c r="C107" s="5"/>
      <c r="D107" s="5"/>
      <c r="E107" s="5"/>
      <c r="F107" s="5"/>
      <c r="G107" s="5"/>
      <c r="H107" s="110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76">
        <f t="shared" si="12"/>
        <v>99</v>
      </c>
      <c r="B108" s="4"/>
      <c r="C108" s="5"/>
      <c r="D108" s="5"/>
      <c r="E108" s="5"/>
      <c r="F108" s="5"/>
      <c r="G108" s="5"/>
      <c r="H108" s="110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76">
        <f t="shared" si="12"/>
        <v>100</v>
      </c>
      <c r="B109" s="4"/>
      <c r="C109" s="5"/>
      <c r="D109" s="5"/>
      <c r="E109" s="5"/>
      <c r="F109" s="5"/>
      <c r="G109" s="5"/>
      <c r="H109" s="110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76">
        <f t="shared" si="12"/>
        <v>101</v>
      </c>
      <c r="B110" s="4"/>
      <c r="C110" s="5"/>
      <c r="D110" s="5"/>
      <c r="E110" s="5"/>
      <c r="F110" s="5"/>
      <c r="G110" s="5"/>
      <c r="H110" s="110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76">
        <f t="shared" si="12"/>
        <v>102</v>
      </c>
      <c r="B111" s="4"/>
      <c r="C111" s="5"/>
      <c r="D111" s="5"/>
      <c r="E111" s="5"/>
      <c r="F111" s="5"/>
      <c r="G111" s="5"/>
      <c r="H111" s="110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76">
        <f t="shared" si="12"/>
        <v>103</v>
      </c>
      <c r="B112" s="4"/>
      <c r="C112" s="5"/>
      <c r="D112" s="5"/>
      <c r="E112" s="5"/>
      <c r="F112" s="5"/>
      <c r="G112" s="5"/>
      <c r="H112" s="110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76">
        <f t="shared" si="12"/>
        <v>104</v>
      </c>
      <c r="B113" s="4"/>
      <c r="C113" s="5"/>
      <c r="D113" s="5"/>
      <c r="E113" s="5"/>
      <c r="F113" s="5"/>
      <c r="G113" s="5"/>
      <c r="H113" s="110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76">
        <f t="shared" si="12"/>
        <v>105</v>
      </c>
      <c r="B114" s="4"/>
      <c r="C114" s="5"/>
      <c r="D114" s="5"/>
      <c r="E114" s="5"/>
      <c r="F114" s="5"/>
      <c r="G114" s="5"/>
      <c r="H114" s="110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76">
        <f t="shared" si="12"/>
        <v>106</v>
      </c>
      <c r="B115" s="4"/>
      <c r="C115" s="5"/>
      <c r="D115" s="5"/>
      <c r="E115" s="5"/>
      <c r="F115" s="5"/>
      <c r="G115" s="5"/>
      <c r="H115" s="110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76">
        <f t="shared" si="12"/>
        <v>107</v>
      </c>
      <c r="B116" s="4"/>
      <c r="C116" s="5"/>
      <c r="D116" s="5"/>
      <c r="E116" s="5"/>
      <c r="F116" s="5"/>
      <c r="G116" s="5"/>
      <c r="H116" s="110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76">
        <f t="shared" si="12"/>
        <v>108</v>
      </c>
      <c r="B117" s="4"/>
      <c r="C117" s="5"/>
      <c r="D117" s="5"/>
      <c r="E117" s="5"/>
      <c r="F117" s="5"/>
      <c r="G117" s="5"/>
      <c r="H117" s="110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76">
        <f t="shared" si="12"/>
        <v>109</v>
      </c>
      <c r="B118" s="4"/>
      <c r="C118" s="5"/>
      <c r="D118" s="5"/>
      <c r="E118" s="5"/>
      <c r="F118" s="5"/>
      <c r="G118" s="5"/>
      <c r="H118" s="110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76">
        <f t="shared" si="12"/>
        <v>110</v>
      </c>
      <c r="B119" s="4"/>
      <c r="C119" s="5"/>
      <c r="D119" s="5"/>
      <c r="E119" s="5"/>
      <c r="F119" s="5"/>
      <c r="G119" s="5"/>
      <c r="H119" s="110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76">
        <f t="shared" si="12"/>
        <v>111</v>
      </c>
      <c r="B120" s="4"/>
      <c r="C120" s="5"/>
      <c r="D120" s="5"/>
      <c r="E120" s="5"/>
      <c r="F120" s="5"/>
      <c r="G120" s="5"/>
      <c r="H120" s="110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76">
        <f t="shared" si="12"/>
        <v>112</v>
      </c>
      <c r="B121" s="4"/>
      <c r="C121" s="5"/>
      <c r="D121" s="5"/>
      <c r="E121" s="5"/>
      <c r="F121" s="5"/>
      <c r="G121" s="5"/>
      <c r="H121" s="110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76">
        <f t="shared" si="12"/>
        <v>113</v>
      </c>
      <c r="B122" s="4"/>
      <c r="C122" s="5"/>
      <c r="D122" s="5"/>
      <c r="E122" s="5"/>
      <c r="F122" s="5"/>
      <c r="G122" s="5"/>
      <c r="H122" s="110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76">
        <f t="shared" si="12"/>
        <v>114</v>
      </c>
      <c r="B123" s="4"/>
      <c r="C123" s="5"/>
      <c r="D123" s="5"/>
      <c r="E123" s="5"/>
      <c r="F123" s="5"/>
      <c r="G123" s="5"/>
      <c r="H123" s="110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76">
        <f t="shared" si="12"/>
        <v>115</v>
      </c>
      <c r="B124" s="4"/>
      <c r="C124" s="5"/>
      <c r="D124" s="5"/>
      <c r="E124" s="5"/>
      <c r="F124" s="5"/>
      <c r="G124" s="5"/>
      <c r="H124" s="110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76">
        <f t="shared" si="12"/>
        <v>116</v>
      </c>
      <c r="B125" s="4"/>
      <c r="C125" s="5"/>
      <c r="D125" s="5"/>
      <c r="E125" s="5"/>
      <c r="F125" s="5"/>
      <c r="G125" s="5"/>
      <c r="H125" s="110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76">
        <f t="shared" si="12"/>
        <v>117</v>
      </c>
      <c r="B126" s="4"/>
      <c r="C126" s="5"/>
      <c r="D126" s="5"/>
      <c r="E126" s="5"/>
      <c r="F126" s="5"/>
      <c r="G126" s="5"/>
      <c r="H126" s="110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76">
        <f t="shared" si="12"/>
        <v>118</v>
      </c>
      <c r="B127" s="4"/>
      <c r="C127" s="5"/>
      <c r="D127" s="5"/>
      <c r="E127" s="5"/>
      <c r="F127" s="5"/>
      <c r="G127" s="5"/>
      <c r="H127" s="110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76">
        <f t="shared" si="12"/>
        <v>119</v>
      </c>
      <c r="B128" s="4"/>
      <c r="C128" s="5"/>
      <c r="D128" s="5"/>
      <c r="E128" s="5"/>
      <c r="F128" s="5"/>
      <c r="G128" s="5"/>
      <c r="H128" s="110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76">
        <f t="shared" si="12"/>
        <v>120</v>
      </c>
      <c r="B129" s="4"/>
      <c r="C129" s="5"/>
      <c r="D129" s="5"/>
      <c r="E129" s="5"/>
      <c r="F129" s="5"/>
      <c r="G129" s="5"/>
      <c r="H129" s="110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76">
        <f t="shared" si="12"/>
        <v>121</v>
      </c>
      <c r="B130" s="4"/>
      <c r="C130" s="5"/>
      <c r="D130" s="5"/>
      <c r="E130" s="5"/>
      <c r="F130" s="5"/>
      <c r="G130" s="5"/>
      <c r="H130" s="110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76">
        <f t="shared" si="12"/>
        <v>122</v>
      </c>
      <c r="B131" s="4"/>
      <c r="C131" s="5"/>
      <c r="D131" s="5"/>
      <c r="E131" s="5"/>
      <c r="F131" s="5"/>
      <c r="G131" s="5"/>
      <c r="H131" s="110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76">
        <f t="shared" si="12"/>
        <v>123</v>
      </c>
      <c r="B132" s="4"/>
      <c r="C132" s="5"/>
      <c r="D132" s="5"/>
      <c r="E132" s="5"/>
      <c r="F132" s="5"/>
      <c r="G132" s="5"/>
      <c r="H132" s="110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76">
        <f t="shared" si="12"/>
        <v>124</v>
      </c>
      <c r="B133" s="4"/>
      <c r="C133" s="5"/>
      <c r="D133" s="5"/>
      <c r="E133" s="5"/>
      <c r="F133" s="5"/>
      <c r="G133" s="5"/>
      <c r="H133" s="110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76">
        <f t="shared" si="12"/>
        <v>125</v>
      </c>
      <c r="B134" s="4"/>
      <c r="C134" s="5"/>
      <c r="D134" s="5"/>
      <c r="E134" s="5"/>
      <c r="F134" s="5"/>
      <c r="G134" s="5"/>
      <c r="H134" s="110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76">
        <f t="shared" si="12"/>
        <v>126</v>
      </c>
      <c r="B135" s="4"/>
      <c r="C135" s="5"/>
      <c r="D135" s="5"/>
      <c r="E135" s="5"/>
      <c r="F135" s="5"/>
      <c r="G135" s="5"/>
      <c r="H135" s="110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76">
        <f t="shared" si="12"/>
        <v>127</v>
      </c>
      <c r="B136" s="4"/>
      <c r="C136" s="5"/>
      <c r="D136" s="5"/>
      <c r="E136" s="5"/>
      <c r="F136" s="5"/>
      <c r="G136" s="5"/>
      <c r="H136" s="110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76">
        <f t="shared" si="12"/>
        <v>128</v>
      </c>
      <c r="B137" s="4"/>
      <c r="C137" s="5"/>
      <c r="D137" s="5"/>
      <c r="E137" s="5"/>
      <c r="F137" s="5"/>
      <c r="G137" s="5"/>
      <c r="H137" s="110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76">
        <f t="shared" si="12"/>
        <v>129</v>
      </c>
      <c r="B138" s="4"/>
      <c r="C138" s="5"/>
      <c r="D138" s="5"/>
      <c r="E138" s="5"/>
      <c r="F138" s="5"/>
      <c r="G138" s="5"/>
      <c r="H138" s="110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76">
        <f t="shared" ref="A139:A202" si="18">ROW(A139)-9</f>
        <v>130</v>
      </c>
      <c r="B139" s="4"/>
      <c r="C139" s="5"/>
      <c r="D139" s="5"/>
      <c r="E139" s="5"/>
      <c r="F139" s="5"/>
      <c r="G139" s="5"/>
      <c r="H139" s="110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76">
        <f t="shared" si="18"/>
        <v>131</v>
      </c>
      <c r="B140" s="4"/>
      <c r="C140" s="5"/>
      <c r="D140" s="5"/>
      <c r="E140" s="5"/>
      <c r="F140" s="5"/>
      <c r="G140" s="5"/>
      <c r="H140" s="110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76">
        <f t="shared" si="18"/>
        <v>132</v>
      </c>
      <c r="B141" s="4"/>
      <c r="C141" s="5"/>
      <c r="D141" s="5"/>
      <c r="E141" s="5"/>
      <c r="F141" s="5"/>
      <c r="G141" s="5"/>
      <c r="H141" s="110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76">
        <f t="shared" si="18"/>
        <v>133</v>
      </c>
      <c r="B142" s="4"/>
      <c r="C142" s="5"/>
      <c r="D142" s="5"/>
      <c r="E142" s="5"/>
      <c r="F142" s="5"/>
      <c r="G142" s="5"/>
      <c r="H142" s="110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76">
        <f t="shared" si="18"/>
        <v>134</v>
      </c>
      <c r="B143" s="4"/>
      <c r="C143" s="5"/>
      <c r="D143" s="5"/>
      <c r="E143" s="5"/>
      <c r="F143" s="5"/>
      <c r="G143" s="5"/>
      <c r="H143" s="110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76">
        <f t="shared" si="18"/>
        <v>135</v>
      </c>
      <c r="B144" s="4"/>
      <c r="C144" s="5"/>
      <c r="D144" s="5"/>
      <c r="E144" s="5"/>
      <c r="F144" s="5"/>
      <c r="G144" s="5"/>
      <c r="H144" s="110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76">
        <f t="shared" si="18"/>
        <v>136</v>
      </c>
      <c r="B145" s="4"/>
      <c r="C145" s="5"/>
      <c r="D145" s="5"/>
      <c r="E145" s="5"/>
      <c r="F145" s="5"/>
      <c r="G145" s="5"/>
      <c r="H145" s="110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76">
        <f t="shared" si="18"/>
        <v>137</v>
      </c>
      <c r="B146" s="4"/>
      <c r="C146" s="5"/>
      <c r="D146" s="5"/>
      <c r="E146" s="5"/>
      <c r="F146" s="5"/>
      <c r="G146" s="5"/>
      <c r="H146" s="110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76">
        <f t="shared" si="18"/>
        <v>138</v>
      </c>
      <c r="B147" s="4"/>
      <c r="C147" s="5"/>
      <c r="D147" s="5"/>
      <c r="E147" s="5"/>
      <c r="F147" s="5"/>
      <c r="G147" s="5"/>
      <c r="H147" s="110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76">
        <f t="shared" si="18"/>
        <v>139</v>
      </c>
      <c r="B148" s="4"/>
      <c r="C148" s="5"/>
      <c r="D148" s="5"/>
      <c r="E148" s="5"/>
      <c r="F148" s="5"/>
      <c r="G148" s="5"/>
      <c r="H148" s="110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76">
        <f t="shared" si="18"/>
        <v>140</v>
      </c>
      <c r="B149" s="4"/>
      <c r="C149" s="5"/>
      <c r="D149" s="5"/>
      <c r="E149" s="5"/>
      <c r="F149" s="5"/>
      <c r="G149" s="5"/>
      <c r="H149" s="110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76">
        <f t="shared" si="18"/>
        <v>141</v>
      </c>
      <c r="B150" s="4"/>
      <c r="C150" s="5"/>
      <c r="D150" s="5"/>
      <c r="E150" s="5"/>
      <c r="F150" s="5"/>
      <c r="G150" s="5"/>
      <c r="H150" s="110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76">
        <f t="shared" si="18"/>
        <v>142</v>
      </c>
      <c r="B151" s="4"/>
      <c r="C151" s="5"/>
      <c r="D151" s="5"/>
      <c r="E151" s="5"/>
      <c r="F151" s="5"/>
      <c r="G151" s="5"/>
      <c r="H151" s="110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76">
        <f t="shared" si="18"/>
        <v>143</v>
      </c>
      <c r="B152" s="4"/>
      <c r="C152" s="5"/>
      <c r="D152" s="5"/>
      <c r="E152" s="5"/>
      <c r="F152" s="5"/>
      <c r="G152" s="5"/>
      <c r="H152" s="110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76">
        <f t="shared" si="18"/>
        <v>144</v>
      </c>
      <c r="B153" s="4"/>
      <c r="C153" s="5"/>
      <c r="D153" s="5"/>
      <c r="E153" s="5"/>
      <c r="F153" s="5"/>
      <c r="G153" s="5"/>
      <c r="H153" s="110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76">
        <f t="shared" si="18"/>
        <v>145</v>
      </c>
      <c r="B154" s="4"/>
      <c r="C154" s="5"/>
      <c r="D154" s="5"/>
      <c r="E154" s="5"/>
      <c r="F154" s="5"/>
      <c r="G154" s="5"/>
      <c r="H154" s="110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76">
        <f t="shared" si="18"/>
        <v>146</v>
      </c>
      <c r="B155" s="4"/>
      <c r="C155" s="5"/>
      <c r="D155" s="5"/>
      <c r="E155" s="5"/>
      <c r="F155" s="5"/>
      <c r="G155" s="5"/>
      <c r="H155" s="110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76">
        <f t="shared" si="18"/>
        <v>147</v>
      </c>
      <c r="B156" s="4"/>
      <c r="C156" s="5"/>
      <c r="D156" s="5"/>
      <c r="E156" s="5"/>
      <c r="F156" s="5"/>
      <c r="G156" s="5"/>
      <c r="H156" s="110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76">
        <f t="shared" si="18"/>
        <v>148</v>
      </c>
      <c r="B157" s="4"/>
      <c r="C157" s="5"/>
      <c r="D157" s="5"/>
      <c r="E157" s="5"/>
      <c r="F157" s="5"/>
      <c r="G157" s="5"/>
      <c r="H157" s="110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76">
        <f t="shared" si="18"/>
        <v>149</v>
      </c>
      <c r="B158" s="4"/>
      <c r="C158" s="5"/>
      <c r="D158" s="5"/>
      <c r="E158" s="5"/>
      <c r="F158" s="5"/>
      <c r="G158" s="5"/>
      <c r="H158" s="110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76">
        <f t="shared" si="18"/>
        <v>150</v>
      </c>
      <c r="B159" s="4"/>
      <c r="C159" s="5"/>
      <c r="D159" s="5"/>
      <c r="E159" s="5"/>
      <c r="F159" s="5"/>
      <c r="G159" s="5"/>
      <c r="H159" s="110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76">
        <f t="shared" si="18"/>
        <v>151</v>
      </c>
      <c r="B160" s="4"/>
      <c r="C160" s="5"/>
      <c r="D160" s="5"/>
      <c r="E160" s="5"/>
      <c r="F160" s="5"/>
      <c r="G160" s="5"/>
      <c r="H160" s="110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76">
        <f t="shared" si="18"/>
        <v>152</v>
      </c>
      <c r="B161" s="4"/>
      <c r="C161" s="5"/>
      <c r="D161" s="5"/>
      <c r="E161" s="5"/>
      <c r="F161" s="5"/>
      <c r="G161" s="5"/>
      <c r="H161" s="110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76">
        <f t="shared" si="18"/>
        <v>153</v>
      </c>
      <c r="B162" s="4"/>
      <c r="C162" s="5"/>
      <c r="D162" s="5"/>
      <c r="E162" s="5"/>
      <c r="F162" s="5"/>
      <c r="G162" s="5"/>
      <c r="H162" s="110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76">
        <f t="shared" si="18"/>
        <v>154</v>
      </c>
      <c r="B163" s="4"/>
      <c r="C163" s="5"/>
      <c r="D163" s="5"/>
      <c r="E163" s="5"/>
      <c r="F163" s="5"/>
      <c r="G163" s="5"/>
      <c r="H163" s="110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76">
        <f t="shared" si="18"/>
        <v>155</v>
      </c>
      <c r="B164" s="4"/>
      <c r="C164" s="5"/>
      <c r="D164" s="5"/>
      <c r="E164" s="5"/>
      <c r="F164" s="5"/>
      <c r="G164" s="5"/>
      <c r="H164" s="110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76">
        <f t="shared" si="18"/>
        <v>156</v>
      </c>
      <c r="B165" s="4"/>
      <c r="C165" s="5"/>
      <c r="D165" s="5"/>
      <c r="E165" s="5"/>
      <c r="F165" s="5"/>
      <c r="G165" s="5"/>
      <c r="H165" s="110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76">
        <f t="shared" si="18"/>
        <v>157</v>
      </c>
      <c r="B166" s="4"/>
      <c r="C166" s="5"/>
      <c r="D166" s="5"/>
      <c r="E166" s="5"/>
      <c r="F166" s="5"/>
      <c r="G166" s="5"/>
      <c r="H166" s="110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76">
        <f t="shared" si="18"/>
        <v>158</v>
      </c>
      <c r="B167" s="4"/>
      <c r="C167" s="5"/>
      <c r="D167" s="5"/>
      <c r="E167" s="5"/>
      <c r="F167" s="5"/>
      <c r="G167" s="5"/>
      <c r="H167" s="110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76">
        <f t="shared" si="18"/>
        <v>159</v>
      </c>
      <c r="B168" s="4"/>
      <c r="C168" s="5"/>
      <c r="D168" s="5"/>
      <c r="E168" s="5"/>
      <c r="F168" s="5"/>
      <c r="G168" s="5"/>
      <c r="H168" s="110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76">
        <f t="shared" si="18"/>
        <v>160</v>
      </c>
      <c r="B169" s="4"/>
      <c r="C169" s="5"/>
      <c r="D169" s="5"/>
      <c r="E169" s="5"/>
      <c r="F169" s="5"/>
      <c r="G169" s="5"/>
      <c r="H169" s="110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76">
        <f t="shared" si="18"/>
        <v>161</v>
      </c>
      <c r="B170" s="4"/>
      <c r="C170" s="5"/>
      <c r="D170" s="5"/>
      <c r="E170" s="5"/>
      <c r="F170" s="5"/>
      <c r="G170" s="5"/>
      <c r="H170" s="110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76">
        <f t="shared" si="18"/>
        <v>162</v>
      </c>
      <c r="B171" s="4"/>
      <c r="C171" s="5"/>
      <c r="D171" s="5"/>
      <c r="E171" s="5"/>
      <c r="F171" s="5"/>
      <c r="G171" s="5"/>
      <c r="H171" s="110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76">
        <f t="shared" si="18"/>
        <v>163</v>
      </c>
      <c r="B172" s="4"/>
      <c r="C172" s="5"/>
      <c r="D172" s="5"/>
      <c r="E172" s="5"/>
      <c r="F172" s="5"/>
      <c r="G172" s="5"/>
      <c r="H172" s="110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76">
        <f t="shared" si="18"/>
        <v>164</v>
      </c>
      <c r="B173" s="4"/>
      <c r="C173" s="5"/>
      <c r="D173" s="5"/>
      <c r="E173" s="5"/>
      <c r="F173" s="5"/>
      <c r="G173" s="5"/>
      <c r="H173" s="110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76">
        <f t="shared" si="18"/>
        <v>165</v>
      </c>
      <c r="B174" s="4"/>
      <c r="C174" s="5"/>
      <c r="D174" s="5"/>
      <c r="E174" s="5"/>
      <c r="F174" s="5"/>
      <c r="G174" s="5"/>
      <c r="H174" s="110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76">
        <f t="shared" si="18"/>
        <v>166</v>
      </c>
      <c r="B175" s="4"/>
      <c r="C175" s="5"/>
      <c r="D175" s="5"/>
      <c r="E175" s="5"/>
      <c r="F175" s="5"/>
      <c r="G175" s="5"/>
      <c r="H175" s="110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76">
        <f t="shared" si="18"/>
        <v>167</v>
      </c>
      <c r="B176" s="4"/>
      <c r="C176" s="5"/>
      <c r="D176" s="5"/>
      <c r="E176" s="5"/>
      <c r="F176" s="5"/>
      <c r="G176" s="5"/>
      <c r="H176" s="110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76">
        <f t="shared" si="18"/>
        <v>168</v>
      </c>
      <c r="B177" s="4"/>
      <c r="C177" s="5"/>
      <c r="D177" s="5"/>
      <c r="E177" s="5"/>
      <c r="F177" s="5"/>
      <c r="G177" s="5"/>
      <c r="H177" s="110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76">
        <f t="shared" si="18"/>
        <v>169</v>
      </c>
      <c r="B178" s="4"/>
      <c r="C178" s="5"/>
      <c r="D178" s="5"/>
      <c r="E178" s="5"/>
      <c r="F178" s="5"/>
      <c r="G178" s="5"/>
      <c r="H178" s="110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76">
        <f t="shared" si="18"/>
        <v>170</v>
      </c>
      <c r="B179" s="4"/>
      <c r="C179" s="5"/>
      <c r="D179" s="5"/>
      <c r="E179" s="5"/>
      <c r="F179" s="5"/>
      <c r="G179" s="5"/>
      <c r="H179" s="110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76">
        <f t="shared" si="18"/>
        <v>171</v>
      </c>
      <c r="B180" s="4"/>
      <c r="C180" s="5"/>
      <c r="D180" s="5"/>
      <c r="E180" s="5"/>
      <c r="F180" s="5"/>
      <c r="G180" s="5"/>
      <c r="H180" s="110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76">
        <f t="shared" si="18"/>
        <v>172</v>
      </c>
      <c r="B181" s="4"/>
      <c r="C181" s="5"/>
      <c r="D181" s="5"/>
      <c r="E181" s="5"/>
      <c r="F181" s="5"/>
      <c r="G181" s="5"/>
      <c r="H181" s="110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76">
        <f t="shared" si="18"/>
        <v>173</v>
      </c>
      <c r="B182" s="4"/>
      <c r="C182" s="5"/>
      <c r="D182" s="5"/>
      <c r="E182" s="5"/>
      <c r="F182" s="5"/>
      <c r="G182" s="5"/>
      <c r="H182" s="110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76">
        <f t="shared" si="18"/>
        <v>174</v>
      </c>
      <c r="B183" s="4"/>
      <c r="C183" s="5"/>
      <c r="D183" s="5"/>
      <c r="E183" s="5"/>
      <c r="F183" s="5"/>
      <c r="G183" s="5"/>
      <c r="H183" s="110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76">
        <f t="shared" si="18"/>
        <v>175</v>
      </c>
      <c r="B184" s="4"/>
      <c r="C184" s="5"/>
      <c r="D184" s="5"/>
      <c r="E184" s="5"/>
      <c r="F184" s="5"/>
      <c r="G184" s="5"/>
      <c r="H184" s="110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76">
        <f t="shared" si="18"/>
        <v>176</v>
      </c>
      <c r="B185" s="4"/>
      <c r="C185" s="5"/>
      <c r="D185" s="5"/>
      <c r="E185" s="5"/>
      <c r="F185" s="5"/>
      <c r="G185" s="5"/>
      <c r="H185" s="110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76">
        <f t="shared" si="18"/>
        <v>177</v>
      </c>
      <c r="B186" s="4"/>
      <c r="C186" s="5"/>
      <c r="D186" s="5"/>
      <c r="E186" s="5"/>
      <c r="F186" s="5"/>
      <c r="G186" s="5"/>
      <c r="H186" s="110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76">
        <f t="shared" si="18"/>
        <v>178</v>
      </c>
      <c r="B187" s="4"/>
      <c r="C187" s="5"/>
      <c r="D187" s="5"/>
      <c r="E187" s="5"/>
      <c r="F187" s="5"/>
      <c r="G187" s="5"/>
      <c r="H187" s="110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76">
        <f t="shared" si="18"/>
        <v>179</v>
      </c>
      <c r="B188" s="4"/>
      <c r="C188" s="5"/>
      <c r="D188" s="5"/>
      <c r="E188" s="5"/>
      <c r="F188" s="5"/>
      <c r="G188" s="5"/>
      <c r="H188" s="110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76">
        <f t="shared" si="18"/>
        <v>180</v>
      </c>
      <c r="B189" s="4"/>
      <c r="C189" s="5"/>
      <c r="D189" s="5"/>
      <c r="E189" s="5"/>
      <c r="F189" s="5"/>
      <c r="G189" s="5"/>
      <c r="H189" s="110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76">
        <f t="shared" si="18"/>
        <v>181</v>
      </c>
      <c r="B190" s="4"/>
      <c r="C190" s="5"/>
      <c r="D190" s="5"/>
      <c r="E190" s="5"/>
      <c r="F190" s="5"/>
      <c r="G190" s="5"/>
      <c r="H190" s="110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76">
        <f t="shared" si="18"/>
        <v>182</v>
      </c>
      <c r="B191" s="4"/>
      <c r="C191" s="5"/>
      <c r="D191" s="5"/>
      <c r="E191" s="5"/>
      <c r="F191" s="5"/>
      <c r="G191" s="5"/>
      <c r="H191" s="110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76">
        <f t="shared" si="18"/>
        <v>183</v>
      </c>
      <c r="B192" s="4"/>
      <c r="C192" s="5"/>
      <c r="D192" s="5"/>
      <c r="E192" s="5"/>
      <c r="F192" s="5"/>
      <c r="G192" s="5"/>
      <c r="H192" s="110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76">
        <f t="shared" si="18"/>
        <v>184</v>
      </c>
      <c r="B193" s="4"/>
      <c r="C193" s="5"/>
      <c r="D193" s="5"/>
      <c r="E193" s="5"/>
      <c r="F193" s="5"/>
      <c r="G193" s="5"/>
      <c r="H193" s="110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76">
        <f t="shared" si="18"/>
        <v>185</v>
      </c>
      <c r="B194" s="4"/>
      <c r="C194" s="5"/>
      <c r="D194" s="5"/>
      <c r="E194" s="5"/>
      <c r="F194" s="5"/>
      <c r="G194" s="5"/>
      <c r="H194" s="110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76">
        <f t="shared" si="18"/>
        <v>186</v>
      </c>
      <c r="B195" s="4"/>
      <c r="C195" s="5"/>
      <c r="D195" s="5"/>
      <c r="E195" s="5"/>
      <c r="F195" s="5"/>
      <c r="G195" s="5"/>
      <c r="H195" s="110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76">
        <f t="shared" si="18"/>
        <v>187</v>
      </c>
      <c r="B196" s="4"/>
      <c r="C196" s="5"/>
      <c r="D196" s="5"/>
      <c r="E196" s="5"/>
      <c r="F196" s="5"/>
      <c r="G196" s="5"/>
      <c r="H196" s="110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76">
        <f t="shared" si="18"/>
        <v>188</v>
      </c>
      <c r="B197" s="4"/>
      <c r="C197" s="5"/>
      <c r="D197" s="5"/>
      <c r="E197" s="5"/>
      <c r="F197" s="5"/>
      <c r="G197" s="5"/>
      <c r="H197" s="110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76">
        <f t="shared" si="18"/>
        <v>189</v>
      </c>
      <c r="B198" s="4"/>
      <c r="C198" s="5"/>
      <c r="D198" s="5"/>
      <c r="E198" s="5"/>
      <c r="F198" s="5"/>
      <c r="G198" s="5"/>
      <c r="H198" s="110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76">
        <f t="shared" si="18"/>
        <v>190</v>
      </c>
      <c r="B199" s="4"/>
      <c r="C199" s="5"/>
      <c r="D199" s="5"/>
      <c r="E199" s="5"/>
      <c r="F199" s="5"/>
      <c r="G199" s="5"/>
      <c r="H199" s="110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76">
        <f t="shared" si="18"/>
        <v>191</v>
      </c>
      <c r="B200" s="4"/>
      <c r="C200" s="5"/>
      <c r="D200" s="5"/>
      <c r="E200" s="5"/>
      <c r="F200" s="5"/>
      <c r="G200" s="5"/>
      <c r="H200" s="110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76">
        <f t="shared" si="18"/>
        <v>192</v>
      </c>
      <c r="B201" s="4"/>
      <c r="C201" s="5"/>
      <c r="D201" s="5"/>
      <c r="E201" s="5"/>
      <c r="F201" s="5"/>
      <c r="G201" s="5"/>
      <c r="H201" s="110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76">
        <f t="shared" si="18"/>
        <v>193</v>
      </c>
      <c r="B202" s="4"/>
      <c r="C202" s="5"/>
      <c r="D202" s="5"/>
      <c r="E202" s="5"/>
      <c r="F202" s="5"/>
      <c r="G202" s="5"/>
      <c r="H202" s="110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76">
        <f t="shared" ref="A203:A209" si="24">ROW(A203)-9</f>
        <v>194</v>
      </c>
      <c r="B203" s="4"/>
      <c r="C203" s="5"/>
      <c r="D203" s="5"/>
      <c r="E203" s="5"/>
      <c r="F203" s="5"/>
      <c r="G203" s="5"/>
      <c r="H203" s="110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76">
        <f t="shared" si="24"/>
        <v>195</v>
      </c>
      <c r="B204" s="4"/>
      <c r="C204" s="5"/>
      <c r="D204" s="5"/>
      <c r="E204" s="5"/>
      <c r="F204" s="5"/>
      <c r="G204" s="5"/>
      <c r="H204" s="110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76">
        <f t="shared" si="24"/>
        <v>196</v>
      </c>
      <c r="B205" s="4"/>
      <c r="C205" s="5"/>
      <c r="D205" s="5"/>
      <c r="E205" s="5"/>
      <c r="F205" s="5"/>
      <c r="G205" s="5"/>
      <c r="H205" s="110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76">
        <f t="shared" si="24"/>
        <v>197</v>
      </c>
      <c r="B206" s="4"/>
      <c r="C206" s="5"/>
      <c r="D206" s="5"/>
      <c r="E206" s="5"/>
      <c r="F206" s="5"/>
      <c r="G206" s="5"/>
      <c r="H206" s="110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76">
        <f t="shared" si="24"/>
        <v>198</v>
      </c>
      <c r="B207" s="4"/>
      <c r="C207" s="5"/>
      <c r="D207" s="5"/>
      <c r="E207" s="5"/>
      <c r="F207" s="5"/>
      <c r="G207" s="5"/>
      <c r="H207" s="110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76">
        <f t="shared" si="24"/>
        <v>199</v>
      </c>
      <c r="B208" s="4"/>
      <c r="C208" s="5"/>
      <c r="D208" s="5"/>
      <c r="E208" s="5"/>
      <c r="F208" s="5"/>
      <c r="G208" s="5"/>
      <c r="H208" s="110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76">
        <f t="shared" si="24"/>
        <v>200</v>
      </c>
      <c r="B209" s="4"/>
      <c r="C209" s="5"/>
      <c r="D209" s="5"/>
      <c r="E209" s="5"/>
      <c r="F209" s="5"/>
      <c r="G209" s="5"/>
      <c r="H209" s="110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J1">
    <cfRule type="containsBlanks" dxfId="212" priority="6">
      <formula>LEN(TRIM(J1))=0</formula>
    </cfRule>
  </conditionalFormatting>
  <conditionalFormatting sqref="C10:J209">
    <cfRule type="expression" dxfId="211" priority="2">
      <formula>IF($B10&lt;&gt;"",IF(C10="",TRUE,FALSE))</formula>
    </cfRule>
  </conditionalFormatting>
  <conditionalFormatting sqref="H10:I209">
    <cfRule type="expression" dxfId="210" priority="1">
      <formula>IF(B10&lt;&gt;"",IF(H10="",TRUE,FALSE))</formula>
    </cfRule>
  </conditionalFormatting>
  <conditionalFormatting sqref="A10:J209">
    <cfRule type="expression" dxfId="209" priority="3">
      <formula>IF($A10="",FALSE,IF(MOD(ROW(),2)&lt;&gt;0,FALSE,TRUE))</formula>
    </cfRule>
  </conditionalFormatting>
  <conditionalFormatting sqref="J10:J209">
    <cfRule type="expression" dxfId="208" priority="98">
      <formula>IF(C10&lt;&gt;"",IF(J10="",TRUE,FALSE))</formula>
    </cfRule>
  </conditionalFormatting>
  <dataValidations count="2">
    <dataValidation imeMode="on" allowBlank="1" showInputMessage="1" showErrorMessage="1" sqref="B10:B209 J1"/>
    <dataValidation imeMode="off" allowBlank="1" showInputMessage="1" showErrorMessage="1" sqref="C10:J209"/>
  </dataValidations>
  <pageMargins left="0.56000000000000005" right="0.45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2</vt:i4>
      </vt:variant>
    </vt:vector>
  </HeadingPairs>
  <TitlesOfParts>
    <vt:vector size="53" baseType="lpstr">
      <vt:lpstr>Sheet3</vt:lpstr>
      <vt:lpstr>Sheet2</vt:lpstr>
      <vt:lpstr>表紙</vt:lpstr>
      <vt:lpstr>集計</vt:lpstr>
      <vt:lpstr>北海道</vt:lpstr>
      <vt:lpstr>青森</vt:lpstr>
      <vt:lpstr>岩手</vt:lpstr>
      <vt:lpstr>宮城</vt:lpstr>
      <vt:lpstr>秋田</vt:lpstr>
      <vt:lpstr>山形</vt:lpstr>
      <vt:lpstr>福島</vt:lpstr>
      <vt:lpstr>茨城</vt:lpstr>
      <vt:lpstr>栃木</vt:lpstr>
      <vt:lpstr>群馬</vt:lpstr>
      <vt:lpstr>埼玉</vt:lpstr>
      <vt:lpstr>千葉</vt:lpstr>
      <vt:lpstr>東京</vt:lpstr>
      <vt:lpstr>神奈川</vt:lpstr>
      <vt:lpstr>山梨</vt:lpstr>
      <vt:lpstr>富山</vt:lpstr>
      <vt:lpstr>石川</vt:lpstr>
      <vt:lpstr>新潟</vt:lpstr>
      <vt:lpstr>福井</vt:lpstr>
      <vt:lpstr>長野</vt:lpstr>
      <vt:lpstr>岐阜</vt:lpstr>
      <vt:lpstr>静岡</vt:lpstr>
      <vt:lpstr>愛知</vt:lpstr>
      <vt:lpstr>三重</vt:lpstr>
      <vt:lpstr>滋賀</vt:lpstr>
      <vt:lpstr>京都</vt:lpstr>
      <vt:lpstr>大阪</vt:lpstr>
      <vt:lpstr>兵庫</vt:lpstr>
      <vt:lpstr>奈良</vt:lpstr>
      <vt:lpstr>和歌山</vt:lpstr>
      <vt:lpstr>鳥取</vt:lpstr>
      <vt:lpstr>島根</vt:lpstr>
      <vt:lpstr>岡山</vt:lpstr>
      <vt:lpstr>広島</vt:lpstr>
      <vt:lpstr>山口</vt:lpstr>
      <vt:lpstr>徳島</vt:lpstr>
      <vt:lpstr>愛媛</vt:lpstr>
      <vt:lpstr>香川</vt:lpstr>
      <vt:lpstr>高知</vt:lpstr>
      <vt:lpstr>福岡</vt:lpstr>
      <vt:lpstr>熊本</vt:lpstr>
      <vt:lpstr>鹿児島</vt:lpstr>
      <vt:lpstr>長崎</vt:lpstr>
      <vt:lpstr>宮崎</vt:lpstr>
      <vt:lpstr>大分</vt:lpstr>
      <vt:lpstr>佐賀</vt:lpstr>
      <vt:lpstr>沖縄</vt:lpstr>
      <vt:lpstr>集計!Print_Area</vt:lpstr>
      <vt:lpstr>集計!Print_Titles</vt:lpstr>
    </vt:vector>
  </TitlesOfParts>
  <Company>札幌市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長永　勝利</dc:creator>
  <cp:lastModifiedBy>長永　勝利</cp:lastModifiedBy>
  <cp:lastPrinted>2021-04-06T03:39:46Z</cp:lastPrinted>
  <dcterms:created xsi:type="dcterms:W3CDTF">2019-05-07T00:36:17Z</dcterms:created>
  <dcterms:modified xsi:type="dcterms:W3CDTF">2021-04-06T04:46:10Z</dcterms:modified>
</cp:coreProperties>
</file>